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T Uur\GET 2017\KELULUSAN GET 2017\"/>
    </mc:Choice>
  </mc:AlternateContent>
  <bookViews>
    <workbookView xWindow="240" yWindow="105" windowWidth="19440" windowHeight="8445" firstSheet="7" activeTab="15"/>
  </bookViews>
  <sheets>
    <sheet name="Ton 1" sheetId="1" r:id="rId1"/>
    <sheet name="TON 2" sheetId="2" r:id="rId2"/>
    <sheet name="TON 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62913"/>
</workbook>
</file>

<file path=xl/calcChain.xml><?xml version="1.0" encoding="utf-8"?>
<calcChain xmlns="http://schemas.openxmlformats.org/spreadsheetml/2006/main">
  <c r="J35" i="4" l="1"/>
  <c r="K35" i="4" s="1"/>
  <c r="M35" i="4" s="1"/>
  <c r="O35" i="4" s="1"/>
  <c r="Q83" i="16"/>
  <c r="Q83" i="15"/>
  <c r="Q83" i="14"/>
  <c r="R83" i="13"/>
  <c r="R83" i="12"/>
  <c r="R82" i="11"/>
  <c r="R82" i="10"/>
  <c r="U81" i="9"/>
  <c r="R82" i="8"/>
  <c r="S82" i="7"/>
  <c r="R82" i="6"/>
  <c r="Q82" i="5"/>
  <c r="R82" i="4"/>
  <c r="R82" i="3"/>
  <c r="R82" i="2"/>
  <c r="Q82" i="1"/>
  <c r="K17" i="13"/>
  <c r="M17" i="13" s="1"/>
  <c r="O17" i="13" s="1"/>
  <c r="C84" i="16" l="1"/>
  <c r="K14" i="7"/>
  <c r="M14" i="7" s="1"/>
  <c r="O14" i="7" s="1"/>
  <c r="P14" i="7" s="1"/>
  <c r="K19" i="7"/>
  <c r="M19" i="7" s="1"/>
  <c r="O19" i="7" s="1"/>
  <c r="P19" i="7" s="1"/>
  <c r="K23" i="7"/>
  <c r="M23" i="7" s="1"/>
  <c r="O23" i="7" s="1"/>
  <c r="P23" i="7" s="1"/>
  <c r="K27" i="7"/>
  <c r="M27" i="7" s="1"/>
  <c r="O27" i="7" s="1"/>
  <c r="P27" i="7" s="1"/>
  <c r="K31" i="7"/>
  <c r="M31" i="7" s="1"/>
  <c r="O31" i="7" s="1"/>
  <c r="P31" i="7" s="1"/>
  <c r="K35" i="7"/>
  <c r="M35" i="7" s="1"/>
  <c r="O35" i="7" s="1"/>
  <c r="P35" i="7" s="1"/>
  <c r="K39" i="7"/>
  <c r="M39" i="7" s="1"/>
  <c r="O39" i="7" s="1"/>
  <c r="P39" i="7" s="1"/>
  <c r="K43" i="7"/>
  <c r="M43" i="7" s="1"/>
  <c r="O43" i="7" s="1"/>
  <c r="P43" i="7" s="1"/>
  <c r="K47" i="7"/>
  <c r="M47" i="7" s="1"/>
  <c r="O47" i="7" s="1"/>
  <c r="P47" i="7" s="1"/>
  <c r="K51" i="7"/>
  <c r="M51" i="7" s="1"/>
  <c r="O51" i="7" s="1"/>
  <c r="P51" i="7" s="1"/>
  <c r="K55" i="7"/>
  <c r="M55" i="7" s="1"/>
  <c r="O55" i="7" s="1"/>
  <c r="P55" i="7" s="1"/>
  <c r="K59" i="7"/>
  <c r="M59" i="7" s="1"/>
  <c r="O59" i="7" s="1"/>
  <c r="P59" i="7" s="1"/>
  <c r="K63" i="7"/>
  <c r="M63" i="7" s="1"/>
  <c r="O63" i="7" s="1"/>
  <c r="P63" i="7" s="1"/>
  <c r="K67" i="7"/>
  <c r="M67" i="7" s="1"/>
  <c r="O67" i="7" s="1"/>
  <c r="P67" i="7" s="1"/>
  <c r="K71" i="7"/>
  <c r="M71" i="7" s="1"/>
  <c r="O71" i="7" s="1"/>
  <c r="P71" i="7" s="1"/>
  <c r="K75" i="7"/>
  <c r="M75" i="7" s="1"/>
  <c r="O75" i="7" s="1"/>
  <c r="P75" i="7" s="1"/>
  <c r="K79" i="7"/>
  <c r="M79" i="7" s="1"/>
  <c r="O79" i="7" s="1"/>
  <c r="P79" i="7" s="1"/>
  <c r="K11" i="6"/>
  <c r="M11" i="6" s="1"/>
  <c r="O11" i="6" s="1"/>
  <c r="P11" i="6" s="1"/>
  <c r="K14" i="6"/>
  <c r="M14" i="6" s="1"/>
  <c r="O14" i="6" s="1"/>
  <c r="P14" i="6" s="1"/>
  <c r="K15" i="6"/>
  <c r="M15" i="6" s="1"/>
  <c r="O15" i="6" s="1"/>
  <c r="P15" i="6" s="1"/>
  <c r="K18" i="6"/>
  <c r="M18" i="6" s="1"/>
  <c r="O18" i="6" s="1"/>
  <c r="P18" i="6" s="1"/>
  <c r="K19" i="6"/>
  <c r="M19" i="6" s="1"/>
  <c r="O19" i="6" s="1"/>
  <c r="P19" i="6" s="1"/>
  <c r="K22" i="6"/>
  <c r="M22" i="6" s="1"/>
  <c r="O22" i="6" s="1"/>
  <c r="P22" i="6" s="1"/>
  <c r="K23" i="6"/>
  <c r="M23" i="6" s="1"/>
  <c r="O23" i="6" s="1"/>
  <c r="P23" i="6" s="1"/>
  <c r="K26" i="6"/>
  <c r="M26" i="6" s="1"/>
  <c r="O26" i="6" s="1"/>
  <c r="P26" i="6" s="1"/>
  <c r="K27" i="6"/>
  <c r="M27" i="6" s="1"/>
  <c r="O27" i="6" s="1"/>
  <c r="P27" i="6" s="1"/>
  <c r="K30" i="6"/>
  <c r="M30" i="6" s="1"/>
  <c r="O30" i="6" s="1"/>
  <c r="P30" i="6" s="1"/>
  <c r="K31" i="6"/>
  <c r="M31" i="6" s="1"/>
  <c r="O31" i="6" s="1"/>
  <c r="P31" i="6" s="1"/>
  <c r="K34" i="6"/>
  <c r="M34" i="6" s="1"/>
  <c r="O34" i="6" s="1"/>
  <c r="P34" i="6" s="1"/>
  <c r="K35" i="6"/>
  <c r="M35" i="6" s="1"/>
  <c r="O35" i="6" s="1"/>
  <c r="P35" i="6" s="1"/>
  <c r="K38" i="6"/>
  <c r="M38" i="6" s="1"/>
  <c r="O38" i="6" s="1"/>
  <c r="P38" i="6" s="1"/>
  <c r="K39" i="6"/>
  <c r="M39" i="6" s="1"/>
  <c r="O39" i="6" s="1"/>
  <c r="P39" i="6" s="1"/>
  <c r="K42" i="6"/>
  <c r="M42" i="6" s="1"/>
  <c r="O42" i="6" s="1"/>
  <c r="P42" i="6" s="1"/>
  <c r="K43" i="6"/>
  <c r="M43" i="6" s="1"/>
  <c r="O43" i="6" s="1"/>
  <c r="P43" i="6" s="1"/>
  <c r="K46" i="6"/>
  <c r="M46" i="6" s="1"/>
  <c r="O46" i="6" s="1"/>
  <c r="P46" i="6" s="1"/>
  <c r="K47" i="6"/>
  <c r="M47" i="6" s="1"/>
  <c r="O47" i="6" s="1"/>
  <c r="P47" i="6" s="1"/>
  <c r="K50" i="6"/>
  <c r="M50" i="6" s="1"/>
  <c r="O50" i="6" s="1"/>
  <c r="P50" i="6" s="1"/>
  <c r="K51" i="6"/>
  <c r="M51" i="6" s="1"/>
  <c r="O51" i="6" s="1"/>
  <c r="P51" i="6" s="1"/>
  <c r="K54" i="6"/>
  <c r="M54" i="6" s="1"/>
  <c r="O54" i="6" s="1"/>
  <c r="P54" i="6" s="1"/>
  <c r="K55" i="6"/>
  <c r="M55" i="6" s="1"/>
  <c r="O55" i="6" s="1"/>
  <c r="P55" i="6" s="1"/>
  <c r="K58" i="6"/>
  <c r="M58" i="6" s="1"/>
  <c r="O58" i="6" s="1"/>
  <c r="P58" i="6" s="1"/>
  <c r="K59" i="6"/>
  <c r="M59" i="6" s="1"/>
  <c r="O59" i="6" s="1"/>
  <c r="P59" i="6" s="1"/>
  <c r="K62" i="6"/>
  <c r="M62" i="6" s="1"/>
  <c r="O62" i="6" s="1"/>
  <c r="P62" i="6" s="1"/>
  <c r="K63" i="6"/>
  <c r="M63" i="6" s="1"/>
  <c r="O63" i="6" s="1"/>
  <c r="P63" i="6" s="1"/>
  <c r="K66" i="6"/>
  <c r="M66" i="6" s="1"/>
  <c r="O66" i="6" s="1"/>
  <c r="P66" i="6" s="1"/>
  <c r="K67" i="6"/>
  <c r="M67" i="6" s="1"/>
  <c r="O67" i="6" s="1"/>
  <c r="P67" i="6" s="1"/>
  <c r="K70" i="6"/>
  <c r="M70" i="6" s="1"/>
  <c r="O70" i="6" s="1"/>
  <c r="P70" i="6" s="1"/>
  <c r="K71" i="6"/>
  <c r="M71" i="6" s="1"/>
  <c r="O71" i="6" s="1"/>
  <c r="P71" i="6" s="1"/>
  <c r="K74" i="6"/>
  <c r="M74" i="6" s="1"/>
  <c r="O74" i="6" s="1"/>
  <c r="P74" i="6" s="1"/>
  <c r="K75" i="6"/>
  <c r="M75" i="6" s="1"/>
  <c r="O75" i="6" s="1"/>
  <c r="P75" i="6" s="1"/>
  <c r="K78" i="6"/>
  <c r="M78" i="6" s="1"/>
  <c r="O78" i="6" s="1"/>
  <c r="P78" i="6" s="1"/>
  <c r="K79" i="6"/>
  <c r="M79" i="6" s="1"/>
  <c r="O79" i="6" s="1"/>
  <c r="P79" i="6" s="1"/>
  <c r="J9" i="6"/>
  <c r="K9" i="6" s="1"/>
  <c r="M9" i="6" s="1"/>
  <c r="O9" i="6" s="1"/>
  <c r="P9" i="6" s="1"/>
  <c r="J10" i="6"/>
  <c r="K10" i="6" s="1"/>
  <c r="M10" i="6" s="1"/>
  <c r="O10" i="6" s="1"/>
  <c r="P10" i="6" s="1"/>
  <c r="J11" i="6"/>
  <c r="J12" i="6"/>
  <c r="K12" i="6" s="1"/>
  <c r="M12" i="6" s="1"/>
  <c r="O12" i="6" s="1"/>
  <c r="P12" i="6" s="1"/>
  <c r="J13" i="6"/>
  <c r="K13" i="6" s="1"/>
  <c r="M13" i="6" s="1"/>
  <c r="O13" i="6" s="1"/>
  <c r="P13" i="6" s="1"/>
  <c r="J14" i="6"/>
  <c r="J15" i="6"/>
  <c r="J16" i="6"/>
  <c r="K16" i="6" s="1"/>
  <c r="M16" i="6" s="1"/>
  <c r="O16" i="6" s="1"/>
  <c r="P16" i="6" s="1"/>
  <c r="J17" i="6"/>
  <c r="K17" i="6" s="1"/>
  <c r="M17" i="6" s="1"/>
  <c r="O17" i="6" s="1"/>
  <c r="P17" i="6" s="1"/>
  <c r="J18" i="6"/>
  <c r="J19" i="6"/>
  <c r="J20" i="6"/>
  <c r="K20" i="6" s="1"/>
  <c r="M20" i="6" s="1"/>
  <c r="O20" i="6" s="1"/>
  <c r="P20" i="6" s="1"/>
  <c r="J21" i="6"/>
  <c r="K21" i="6" s="1"/>
  <c r="M21" i="6" s="1"/>
  <c r="O21" i="6" s="1"/>
  <c r="P21" i="6" s="1"/>
  <c r="J22" i="6"/>
  <c r="J23" i="6"/>
  <c r="J24" i="6"/>
  <c r="K24" i="6" s="1"/>
  <c r="M24" i="6" s="1"/>
  <c r="O24" i="6" s="1"/>
  <c r="P24" i="6" s="1"/>
  <c r="J25" i="6"/>
  <c r="K25" i="6" s="1"/>
  <c r="M25" i="6" s="1"/>
  <c r="O25" i="6" s="1"/>
  <c r="P25" i="6" s="1"/>
  <c r="J26" i="6"/>
  <c r="J27" i="6"/>
  <c r="J28" i="6"/>
  <c r="K28" i="6" s="1"/>
  <c r="M28" i="6" s="1"/>
  <c r="O28" i="6" s="1"/>
  <c r="P28" i="6" s="1"/>
  <c r="J29" i="6"/>
  <c r="K29" i="6" s="1"/>
  <c r="M29" i="6" s="1"/>
  <c r="O29" i="6" s="1"/>
  <c r="P29" i="6" s="1"/>
  <c r="J30" i="6"/>
  <c r="J31" i="6"/>
  <c r="J32" i="6"/>
  <c r="K32" i="6" s="1"/>
  <c r="M32" i="6" s="1"/>
  <c r="O32" i="6" s="1"/>
  <c r="P32" i="6" s="1"/>
  <c r="J33" i="6"/>
  <c r="K33" i="6" s="1"/>
  <c r="M33" i="6" s="1"/>
  <c r="O33" i="6" s="1"/>
  <c r="P33" i="6" s="1"/>
  <c r="J34" i="6"/>
  <c r="J35" i="6"/>
  <c r="J36" i="6"/>
  <c r="K36" i="6" s="1"/>
  <c r="M36" i="6" s="1"/>
  <c r="O36" i="6" s="1"/>
  <c r="P36" i="6" s="1"/>
  <c r="J37" i="6"/>
  <c r="K37" i="6" s="1"/>
  <c r="M37" i="6" s="1"/>
  <c r="O37" i="6" s="1"/>
  <c r="P37" i="6" s="1"/>
  <c r="J38" i="6"/>
  <c r="J39" i="6"/>
  <c r="J40" i="6"/>
  <c r="K40" i="6" s="1"/>
  <c r="M40" i="6" s="1"/>
  <c r="O40" i="6" s="1"/>
  <c r="P40" i="6" s="1"/>
  <c r="J41" i="6"/>
  <c r="K41" i="6" s="1"/>
  <c r="M41" i="6" s="1"/>
  <c r="O41" i="6" s="1"/>
  <c r="P41" i="6" s="1"/>
  <c r="J42" i="6"/>
  <c r="J43" i="6"/>
  <c r="J44" i="6"/>
  <c r="K44" i="6" s="1"/>
  <c r="M44" i="6" s="1"/>
  <c r="O44" i="6" s="1"/>
  <c r="P44" i="6" s="1"/>
  <c r="J45" i="6"/>
  <c r="K45" i="6" s="1"/>
  <c r="M45" i="6" s="1"/>
  <c r="O45" i="6" s="1"/>
  <c r="P45" i="6" s="1"/>
  <c r="J46" i="6"/>
  <c r="J47" i="6"/>
  <c r="J48" i="6"/>
  <c r="K48" i="6" s="1"/>
  <c r="M48" i="6" s="1"/>
  <c r="O48" i="6" s="1"/>
  <c r="P48" i="6" s="1"/>
  <c r="J49" i="6"/>
  <c r="K49" i="6" s="1"/>
  <c r="M49" i="6" s="1"/>
  <c r="O49" i="6" s="1"/>
  <c r="P49" i="6" s="1"/>
  <c r="J50" i="6"/>
  <c r="J51" i="6"/>
  <c r="J52" i="6"/>
  <c r="K52" i="6" s="1"/>
  <c r="M52" i="6" s="1"/>
  <c r="O52" i="6" s="1"/>
  <c r="P52" i="6" s="1"/>
  <c r="J53" i="6"/>
  <c r="K53" i="6" s="1"/>
  <c r="M53" i="6" s="1"/>
  <c r="O53" i="6" s="1"/>
  <c r="P53" i="6" s="1"/>
  <c r="J54" i="6"/>
  <c r="J55" i="6"/>
  <c r="J56" i="6"/>
  <c r="K56" i="6" s="1"/>
  <c r="M56" i="6" s="1"/>
  <c r="O56" i="6" s="1"/>
  <c r="P56" i="6" s="1"/>
  <c r="J57" i="6"/>
  <c r="K57" i="6" s="1"/>
  <c r="M57" i="6" s="1"/>
  <c r="O57" i="6" s="1"/>
  <c r="P57" i="6" s="1"/>
  <c r="J58" i="6"/>
  <c r="J59" i="6"/>
  <c r="J60" i="6"/>
  <c r="K60" i="6" s="1"/>
  <c r="M60" i="6" s="1"/>
  <c r="O60" i="6" s="1"/>
  <c r="P60" i="6" s="1"/>
  <c r="J61" i="6"/>
  <c r="K61" i="6" s="1"/>
  <c r="M61" i="6" s="1"/>
  <c r="O61" i="6" s="1"/>
  <c r="P61" i="6" s="1"/>
  <c r="J62" i="6"/>
  <c r="J63" i="6"/>
  <c r="J64" i="6"/>
  <c r="K64" i="6" s="1"/>
  <c r="M64" i="6" s="1"/>
  <c r="O64" i="6" s="1"/>
  <c r="P64" i="6" s="1"/>
  <c r="J65" i="6"/>
  <c r="K65" i="6" s="1"/>
  <c r="M65" i="6" s="1"/>
  <c r="O65" i="6" s="1"/>
  <c r="P65" i="6" s="1"/>
  <c r="J66" i="6"/>
  <c r="J67" i="6"/>
  <c r="J68" i="6"/>
  <c r="K68" i="6" s="1"/>
  <c r="M68" i="6" s="1"/>
  <c r="O68" i="6" s="1"/>
  <c r="P68" i="6" s="1"/>
  <c r="J69" i="6"/>
  <c r="K69" i="6" s="1"/>
  <c r="M69" i="6" s="1"/>
  <c r="O69" i="6" s="1"/>
  <c r="P69" i="6" s="1"/>
  <c r="J70" i="6"/>
  <c r="J71" i="6"/>
  <c r="J72" i="6"/>
  <c r="K72" i="6" s="1"/>
  <c r="M72" i="6" s="1"/>
  <c r="O72" i="6" s="1"/>
  <c r="P72" i="6" s="1"/>
  <c r="J73" i="6"/>
  <c r="K73" i="6" s="1"/>
  <c r="M73" i="6" s="1"/>
  <c r="O73" i="6" s="1"/>
  <c r="P73" i="6" s="1"/>
  <c r="J74" i="6"/>
  <c r="J75" i="6"/>
  <c r="J76" i="6"/>
  <c r="K76" i="6" s="1"/>
  <c r="M76" i="6" s="1"/>
  <c r="O76" i="6" s="1"/>
  <c r="P76" i="6" s="1"/>
  <c r="J77" i="6"/>
  <c r="K77" i="6" s="1"/>
  <c r="M77" i="6" s="1"/>
  <c r="O77" i="6" s="1"/>
  <c r="P77" i="6" s="1"/>
  <c r="J78" i="6"/>
  <c r="J79" i="6"/>
  <c r="J80" i="6"/>
  <c r="K80" i="6" s="1"/>
  <c r="M80" i="6" s="1"/>
  <c r="O80" i="6" s="1"/>
  <c r="P80" i="6" s="1"/>
  <c r="J81" i="6"/>
  <c r="K81" i="6" s="1"/>
  <c r="M81" i="6" s="1"/>
  <c r="O81" i="6" s="1"/>
  <c r="P81" i="6" s="1"/>
  <c r="J8" i="6"/>
  <c r="K8" i="6" s="1"/>
  <c r="M8" i="6" s="1"/>
  <c r="O8" i="6" s="1"/>
  <c r="P8" i="6" s="1"/>
  <c r="K81" i="5"/>
  <c r="M81" i="5" s="1"/>
  <c r="O81" i="5" s="1"/>
  <c r="P81" i="5" s="1"/>
  <c r="K42" i="5"/>
  <c r="M42" i="5" s="1"/>
  <c r="O42" i="5" s="1"/>
  <c r="P42" i="5" s="1"/>
  <c r="K80" i="11"/>
  <c r="M80" i="11" s="1"/>
  <c r="O80" i="11" s="1"/>
  <c r="P80" i="11" s="1"/>
  <c r="J80" i="11"/>
  <c r="J70" i="11"/>
  <c r="K70" i="11" s="1"/>
  <c r="M70" i="11" s="1"/>
  <c r="O70" i="11" s="1"/>
  <c r="P70" i="11" s="1"/>
  <c r="J79" i="1"/>
  <c r="K79" i="1" s="1"/>
  <c r="M79" i="1" s="1"/>
  <c r="O79" i="1" s="1"/>
  <c r="P79" i="1" s="1"/>
  <c r="J9" i="8"/>
  <c r="K9" i="8" s="1"/>
  <c r="M9" i="8" s="1"/>
  <c r="O9" i="8" s="1"/>
  <c r="P9" i="8" s="1"/>
  <c r="J10" i="8"/>
  <c r="K10" i="8" s="1"/>
  <c r="M10" i="8" s="1"/>
  <c r="O10" i="8" s="1"/>
  <c r="P10" i="8" s="1"/>
  <c r="J11" i="8"/>
  <c r="K11" i="8" s="1"/>
  <c r="M11" i="8" s="1"/>
  <c r="O11" i="8" s="1"/>
  <c r="P11" i="8" s="1"/>
  <c r="J12" i="8"/>
  <c r="K12" i="8" s="1"/>
  <c r="M12" i="8" s="1"/>
  <c r="O12" i="8" s="1"/>
  <c r="P12" i="8" s="1"/>
  <c r="J13" i="8"/>
  <c r="K13" i="8" s="1"/>
  <c r="M13" i="8" s="1"/>
  <c r="O13" i="8" s="1"/>
  <c r="P13" i="8" s="1"/>
  <c r="J14" i="8"/>
  <c r="K14" i="8" s="1"/>
  <c r="M14" i="8" s="1"/>
  <c r="O14" i="8" s="1"/>
  <c r="P14" i="8" s="1"/>
  <c r="J15" i="8"/>
  <c r="K15" i="8" s="1"/>
  <c r="M15" i="8" s="1"/>
  <c r="O15" i="8" s="1"/>
  <c r="P15" i="8" s="1"/>
  <c r="J16" i="8"/>
  <c r="K16" i="8" s="1"/>
  <c r="M16" i="8" s="1"/>
  <c r="O16" i="8" s="1"/>
  <c r="P16" i="8" s="1"/>
  <c r="J17" i="8"/>
  <c r="K17" i="8" s="1"/>
  <c r="M17" i="8" s="1"/>
  <c r="O17" i="8" s="1"/>
  <c r="P17" i="8" s="1"/>
  <c r="J18" i="8"/>
  <c r="K18" i="8" s="1"/>
  <c r="M18" i="8" s="1"/>
  <c r="O18" i="8" s="1"/>
  <c r="P18" i="8" s="1"/>
  <c r="J19" i="8"/>
  <c r="K19" i="8" s="1"/>
  <c r="M19" i="8" s="1"/>
  <c r="O19" i="8" s="1"/>
  <c r="P19" i="8" s="1"/>
  <c r="J20" i="8"/>
  <c r="K20" i="8" s="1"/>
  <c r="M20" i="8" s="1"/>
  <c r="O20" i="8" s="1"/>
  <c r="P20" i="8" s="1"/>
  <c r="J21" i="8"/>
  <c r="K21" i="8" s="1"/>
  <c r="M21" i="8" s="1"/>
  <c r="O21" i="8" s="1"/>
  <c r="P21" i="8" s="1"/>
  <c r="J22" i="8"/>
  <c r="K22" i="8" s="1"/>
  <c r="M22" i="8" s="1"/>
  <c r="O22" i="8" s="1"/>
  <c r="P22" i="8" s="1"/>
  <c r="J23" i="8"/>
  <c r="K23" i="8" s="1"/>
  <c r="M23" i="8" s="1"/>
  <c r="O23" i="8" s="1"/>
  <c r="P23" i="8" s="1"/>
  <c r="J24" i="8"/>
  <c r="K24" i="8" s="1"/>
  <c r="M24" i="8" s="1"/>
  <c r="O24" i="8" s="1"/>
  <c r="P24" i="8" s="1"/>
  <c r="J25" i="8"/>
  <c r="K25" i="8" s="1"/>
  <c r="M25" i="8" s="1"/>
  <c r="O25" i="8" s="1"/>
  <c r="P25" i="8" s="1"/>
  <c r="J26" i="8"/>
  <c r="K26" i="8" s="1"/>
  <c r="M26" i="8" s="1"/>
  <c r="O26" i="8" s="1"/>
  <c r="P26" i="8" s="1"/>
  <c r="J27" i="8"/>
  <c r="K27" i="8" s="1"/>
  <c r="M27" i="8" s="1"/>
  <c r="O27" i="8" s="1"/>
  <c r="P27" i="8" s="1"/>
  <c r="J28" i="8"/>
  <c r="K28" i="8" s="1"/>
  <c r="M28" i="8" s="1"/>
  <c r="O28" i="8" s="1"/>
  <c r="P28" i="8" s="1"/>
  <c r="J29" i="8"/>
  <c r="K29" i="8" s="1"/>
  <c r="M29" i="8" s="1"/>
  <c r="O29" i="8" s="1"/>
  <c r="P29" i="8" s="1"/>
  <c r="J30" i="8"/>
  <c r="K30" i="8" s="1"/>
  <c r="M30" i="8" s="1"/>
  <c r="O30" i="8" s="1"/>
  <c r="P30" i="8" s="1"/>
  <c r="J31" i="8"/>
  <c r="K31" i="8" s="1"/>
  <c r="M31" i="8" s="1"/>
  <c r="O31" i="8" s="1"/>
  <c r="P31" i="8" s="1"/>
  <c r="J32" i="8"/>
  <c r="K32" i="8" s="1"/>
  <c r="M32" i="8" s="1"/>
  <c r="O32" i="8" s="1"/>
  <c r="P32" i="8" s="1"/>
  <c r="J33" i="8"/>
  <c r="K33" i="8" s="1"/>
  <c r="M33" i="8" s="1"/>
  <c r="O33" i="8" s="1"/>
  <c r="J34" i="8"/>
  <c r="K34" i="8" s="1"/>
  <c r="M34" i="8" s="1"/>
  <c r="O34" i="8" s="1"/>
  <c r="P34" i="8" s="1"/>
  <c r="J35" i="8"/>
  <c r="K35" i="8" s="1"/>
  <c r="M35" i="8" s="1"/>
  <c r="O35" i="8" s="1"/>
  <c r="P35" i="8" s="1"/>
  <c r="J36" i="8"/>
  <c r="K36" i="8" s="1"/>
  <c r="M36" i="8" s="1"/>
  <c r="O36" i="8" s="1"/>
  <c r="P36" i="8" s="1"/>
  <c r="J37" i="8"/>
  <c r="K37" i="8" s="1"/>
  <c r="M37" i="8" s="1"/>
  <c r="O37" i="8" s="1"/>
  <c r="P37" i="8" s="1"/>
  <c r="J38" i="8"/>
  <c r="K38" i="8" s="1"/>
  <c r="M38" i="8" s="1"/>
  <c r="O38" i="8" s="1"/>
  <c r="P38" i="8" s="1"/>
  <c r="J39" i="8"/>
  <c r="K39" i="8" s="1"/>
  <c r="M39" i="8" s="1"/>
  <c r="O39" i="8" s="1"/>
  <c r="P39" i="8" s="1"/>
  <c r="J40" i="8"/>
  <c r="K40" i="8" s="1"/>
  <c r="M40" i="8" s="1"/>
  <c r="O40" i="8" s="1"/>
  <c r="P40" i="8" s="1"/>
  <c r="J41" i="8"/>
  <c r="K41" i="8" s="1"/>
  <c r="M41" i="8" s="1"/>
  <c r="O41" i="8" s="1"/>
  <c r="P41" i="8" s="1"/>
  <c r="J42" i="8"/>
  <c r="K42" i="8" s="1"/>
  <c r="M42" i="8" s="1"/>
  <c r="O42" i="8" s="1"/>
  <c r="P42" i="8" s="1"/>
  <c r="J43" i="8"/>
  <c r="K43" i="8" s="1"/>
  <c r="M43" i="8" s="1"/>
  <c r="O43" i="8" s="1"/>
  <c r="P43" i="8" s="1"/>
  <c r="J44" i="8"/>
  <c r="K44" i="8" s="1"/>
  <c r="M44" i="8" s="1"/>
  <c r="O44" i="8" s="1"/>
  <c r="P44" i="8" s="1"/>
  <c r="J45" i="8"/>
  <c r="K45" i="8" s="1"/>
  <c r="M45" i="8" s="1"/>
  <c r="O45" i="8" s="1"/>
  <c r="P45" i="8" s="1"/>
  <c r="J46" i="8"/>
  <c r="K46" i="8" s="1"/>
  <c r="M46" i="8" s="1"/>
  <c r="O46" i="8" s="1"/>
  <c r="P46" i="8" s="1"/>
  <c r="J47" i="8"/>
  <c r="K47" i="8" s="1"/>
  <c r="M47" i="8" s="1"/>
  <c r="O47" i="8" s="1"/>
  <c r="P47" i="8" s="1"/>
  <c r="J48" i="8"/>
  <c r="K48" i="8" s="1"/>
  <c r="M48" i="8" s="1"/>
  <c r="O48" i="8" s="1"/>
  <c r="P48" i="8" s="1"/>
  <c r="J49" i="8"/>
  <c r="K49" i="8" s="1"/>
  <c r="M49" i="8" s="1"/>
  <c r="O49" i="8" s="1"/>
  <c r="P49" i="8" s="1"/>
  <c r="J50" i="8"/>
  <c r="K50" i="8" s="1"/>
  <c r="M50" i="8" s="1"/>
  <c r="O50" i="8" s="1"/>
  <c r="P50" i="8" s="1"/>
  <c r="J51" i="8"/>
  <c r="K51" i="8" s="1"/>
  <c r="M51" i="8" s="1"/>
  <c r="O51" i="8" s="1"/>
  <c r="P51" i="8" s="1"/>
  <c r="J52" i="8"/>
  <c r="K52" i="8" s="1"/>
  <c r="M52" i="8" s="1"/>
  <c r="O52" i="8" s="1"/>
  <c r="P52" i="8" s="1"/>
  <c r="J53" i="8"/>
  <c r="K53" i="8" s="1"/>
  <c r="M53" i="8" s="1"/>
  <c r="O53" i="8" s="1"/>
  <c r="P53" i="8" s="1"/>
  <c r="J54" i="8"/>
  <c r="K54" i="8" s="1"/>
  <c r="M54" i="8" s="1"/>
  <c r="O54" i="8" s="1"/>
  <c r="P54" i="8" s="1"/>
  <c r="J55" i="8"/>
  <c r="K55" i="8" s="1"/>
  <c r="M55" i="8" s="1"/>
  <c r="O55" i="8" s="1"/>
  <c r="P55" i="8" s="1"/>
  <c r="J56" i="8"/>
  <c r="K56" i="8" s="1"/>
  <c r="M56" i="8" s="1"/>
  <c r="O56" i="8" s="1"/>
  <c r="P56" i="8" s="1"/>
  <c r="J57" i="8"/>
  <c r="K57" i="8" s="1"/>
  <c r="M57" i="8" s="1"/>
  <c r="O57" i="8" s="1"/>
  <c r="P57" i="8" s="1"/>
  <c r="J58" i="8"/>
  <c r="K58" i="8" s="1"/>
  <c r="M58" i="8" s="1"/>
  <c r="O58" i="8" s="1"/>
  <c r="P58" i="8" s="1"/>
  <c r="J59" i="8"/>
  <c r="K59" i="8" s="1"/>
  <c r="M59" i="8" s="1"/>
  <c r="O59" i="8" s="1"/>
  <c r="P59" i="8" s="1"/>
  <c r="J60" i="8"/>
  <c r="K60" i="8" s="1"/>
  <c r="M60" i="8" s="1"/>
  <c r="O60" i="8" s="1"/>
  <c r="P60" i="8" s="1"/>
  <c r="J61" i="8"/>
  <c r="K61" i="8" s="1"/>
  <c r="M61" i="8" s="1"/>
  <c r="O61" i="8" s="1"/>
  <c r="P61" i="8" s="1"/>
  <c r="J62" i="8"/>
  <c r="K62" i="8" s="1"/>
  <c r="M62" i="8" s="1"/>
  <c r="O62" i="8" s="1"/>
  <c r="P62" i="8" s="1"/>
  <c r="J63" i="8"/>
  <c r="K63" i="8" s="1"/>
  <c r="M63" i="8" s="1"/>
  <c r="O63" i="8" s="1"/>
  <c r="P63" i="8" s="1"/>
  <c r="J64" i="8"/>
  <c r="K64" i="8" s="1"/>
  <c r="M64" i="8" s="1"/>
  <c r="O64" i="8" s="1"/>
  <c r="P64" i="8" s="1"/>
  <c r="J65" i="8"/>
  <c r="K65" i="8" s="1"/>
  <c r="M65" i="8" s="1"/>
  <c r="O65" i="8" s="1"/>
  <c r="P65" i="8" s="1"/>
  <c r="J66" i="8"/>
  <c r="K66" i="8" s="1"/>
  <c r="M66" i="8" s="1"/>
  <c r="O66" i="8" s="1"/>
  <c r="P66" i="8" s="1"/>
  <c r="J67" i="8"/>
  <c r="K67" i="8" s="1"/>
  <c r="M67" i="8" s="1"/>
  <c r="O67" i="8" s="1"/>
  <c r="P67" i="8" s="1"/>
  <c r="J68" i="8"/>
  <c r="K68" i="8" s="1"/>
  <c r="M68" i="8" s="1"/>
  <c r="O68" i="8" s="1"/>
  <c r="P68" i="8" s="1"/>
  <c r="J69" i="8"/>
  <c r="K69" i="8" s="1"/>
  <c r="M69" i="8" s="1"/>
  <c r="O69" i="8" s="1"/>
  <c r="P69" i="8" s="1"/>
  <c r="J70" i="8"/>
  <c r="K70" i="8" s="1"/>
  <c r="M70" i="8" s="1"/>
  <c r="O70" i="8" s="1"/>
  <c r="P70" i="8" s="1"/>
  <c r="J71" i="8"/>
  <c r="K71" i="8" s="1"/>
  <c r="M71" i="8" s="1"/>
  <c r="O71" i="8" s="1"/>
  <c r="P71" i="8" s="1"/>
  <c r="J72" i="8"/>
  <c r="K72" i="8" s="1"/>
  <c r="M72" i="8" s="1"/>
  <c r="O72" i="8" s="1"/>
  <c r="P72" i="8" s="1"/>
  <c r="J73" i="8"/>
  <c r="K73" i="8" s="1"/>
  <c r="M73" i="8" s="1"/>
  <c r="O73" i="8" s="1"/>
  <c r="P73" i="8" s="1"/>
  <c r="J74" i="8"/>
  <c r="K74" i="8" s="1"/>
  <c r="M74" i="8" s="1"/>
  <c r="O74" i="8" s="1"/>
  <c r="P74" i="8" s="1"/>
  <c r="J75" i="8"/>
  <c r="K75" i="8" s="1"/>
  <c r="M75" i="8" s="1"/>
  <c r="O75" i="8" s="1"/>
  <c r="P75" i="8" s="1"/>
  <c r="J76" i="8"/>
  <c r="K76" i="8" s="1"/>
  <c r="M76" i="8" s="1"/>
  <c r="O76" i="8" s="1"/>
  <c r="P76" i="8" s="1"/>
  <c r="J77" i="8"/>
  <c r="K77" i="8" s="1"/>
  <c r="M77" i="8" s="1"/>
  <c r="O77" i="8" s="1"/>
  <c r="P77" i="8" s="1"/>
  <c r="J78" i="8"/>
  <c r="K78" i="8" s="1"/>
  <c r="M78" i="8" s="1"/>
  <c r="O78" i="8" s="1"/>
  <c r="P78" i="8" s="1"/>
  <c r="J79" i="8"/>
  <c r="K79" i="8" s="1"/>
  <c r="M79" i="8" s="1"/>
  <c r="O79" i="8" s="1"/>
  <c r="P79" i="8" s="1"/>
  <c r="J80" i="8"/>
  <c r="K80" i="8" s="1"/>
  <c r="M80" i="8" s="1"/>
  <c r="O80" i="8" s="1"/>
  <c r="P80" i="8" s="1"/>
  <c r="J81" i="8"/>
  <c r="K81" i="8" s="1"/>
  <c r="M81" i="8" s="1"/>
  <c r="O81" i="8" s="1"/>
  <c r="P81" i="8" s="1"/>
  <c r="J8" i="8"/>
  <c r="K8" i="8" s="1"/>
  <c r="M8" i="8" s="1"/>
  <c r="O8" i="8" s="1"/>
  <c r="P8" i="8" s="1"/>
  <c r="J9" i="7"/>
  <c r="K9" i="7" s="1"/>
  <c r="M9" i="7" s="1"/>
  <c r="O9" i="7" s="1"/>
  <c r="P9" i="7" s="1"/>
  <c r="J10" i="7"/>
  <c r="K10" i="7" s="1"/>
  <c r="M10" i="7" s="1"/>
  <c r="O10" i="7" s="1"/>
  <c r="P10" i="7" s="1"/>
  <c r="J11" i="7"/>
  <c r="K11" i="7" s="1"/>
  <c r="M11" i="7" s="1"/>
  <c r="O11" i="7" s="1"/>
  <c r="P11" i="7" s="1"/>
  <c r="J12" i="7"/>
  <c r="K12" i="7" s="1"/>
  <c r="M12" i="7" s="1"/>
  <c r="O12" i="7" s="1"/>
  <c r="P12" i="7" s="1"/>
  <c r="J13" i="7"/>
  <c r="K13" i="7" s="1"/>
  <c r="M13" i="7" s="1"/>
  <c r="O13" i="7" s="1"/>
  <c r="P13" i="7" s="1"/>
  <c r="J14" i="7"/>
  <c r="J15" i="7"/>
  <c r="K15" i="7" s="1"/>
  <c r="M15" i="7" s="1"/>
  <c r="O15" i="7" s="1"/>
  <c r="P15" i="7" s="1"/>
  <c r="J16" i="7"/>
  <c r="K16" i="7" s="1"/>
  <c r="M16" i="7" s="1"/>
  <c r="O16" i="7" s="1"/>
  <c r="P16" i="7" s="1"/>
  <c r="J17" i="7"/>
  <c r="K17" i="7" s="1"/>
  <c r="M17" i="7" s="1"/>
  <c r="O17" i="7" s="1"/>
  <c r="P17" i="7" s="1"/>
  <c r="J18" i="7"/>
  <c r="K18" i="7" s="1"/>
  <c r="M18" i="7" s="1"/>
  <c r="O18" i="7" s="1"/>
  <c r="P18" i="7" s="1"/>
  <c r="J19" i="7"/>
  <c r="J20" i="7"/>
  <c r="K20" i="7" s="1"/>
  <c r="M20" i="7" s="1"/>
  <c r="O20" i="7" s="1"/>
  <c r="P20" i="7" s="1"/>
  <c r="J21" i="7"/>
  <c r="K21" i="7" s="1"/>
  <c r="M21" i="7" s="1"/>
  <c r="O21" i="7" s="1"/>
  <c r="P21" i="7" s="1"/>
  <c r="J22" i="7"/>
  <c r="K22" i="7" s="1"/>
  <c r="M22" i="7" s="1"/>
  <c r="O22" i="7" s="1"/>
  <c r="P22" i="7" s="1"/>
  <c r="J23" i="7"/>
  <c r="J24" i="7"/>
  <c r="K24" i="7" s="1"/>
  <c r="M24" i="7" s="1"/>
  <c r="O24" i="7" s="1"/>
  <c r="P24" i="7" s="1"/>
  <c r="J25" i="7"/>
  <c r="K25" i="7" s="1"/>
  <c r="M25" i="7" s="1"/>
  <c r="O25" i="7" s="1"/>
  <c r="P25" i="7" s="1"/>
  <c r="J26" i="7"/>
  <c r="K26" i="7" s="1"/>
  <c r="M26" i="7" s="1"/>
  <c r="O26" i="7" s="1"/>
  <c r="P26" i="7" s="1"/>
  <c r="J27" i="7"/>
  <c r="J28" i="7"/>
  <c r="K28" i="7" s="1"/>
  <c r="M28" i="7" s="1"/>
  <c r="O28" i="7" s="1"/>
  <c r="P28" i="7" s="1"/>
  <c r="J29" i="7"/>
  <c r="K29" i="7" s="1"/>
  <c r="M29" i="7" s="1"/>
  <c r="O29" i="7" s="1"/>
  <c r="P29" i="7" s="1"/>
  <c r="J30" i="7"/>
  <c r="K30" i="7" s="1"/>
  <c r="M30" i="7" s="1"/>
  <c r="O30" i="7" s="1"/>
  <c r="P30" i="7" s="1"/>
  <c r="J31" i="7"/>
  <c r="J32" i="7"/>
  <c r="K32" i="7" s="1"/>
  <c r="M32" i="7" s="1"/>
  <c r="O32" i="7" s="1"/>
  <c r="P32" i="7" s="1"/>
  <c r="J33" i="7"/>
  <c r="K33" i="7" s="1"/>
  <c r="M33" i="7" s="1"/>
  <c r="O33" i="7" s="1"/>
  <c r="P33" i="7" s="1"/>
  <c r="J34" i="7"/>
  <c r="K34" i="7" s="1"/>
  <c r="M34" i="7" s="1"/>
  <c r="O34" i="7" s="1"/>
  <c r="P34" i="7" s="1"/>
  <c r="J35" i="7"/>
  <c r="J36" i="7"/>
  <c r="K36" i="7" s="1"/>
  <c r="M36" i="7" s="1"/>
  <c r="O36" i="7" s="1"/>
  <c r="P36" i="7" s="1"/>
  <c r="J37" i="7"/>
  <c r="K37" i="7" s="1"/>
  <c r="M37" i="7" s="1"/>
  <c r="O37" i="7" s="1"/>
  <c r="P37" i="7" s="1"/>
  <c r="J38" i="7"/>
  <c r="K38" i="7" s="1"/>
  <c r="M38" i="7" s="1"/>
  <c r="O38" i="7" s="1"/>
  <c r="P38" i="7" s="1"/>
  <c r="J39" i="7"/>
  <c r="J40" i="7"/>
  <c r="K40" i="7" s="1"/>
  <c r="M40" i="7" s="1"/>
  <c r="O40" i="7" s="1"/>
  <c r="P40" i="7" s="1"/>
  <c r="J41" i="7"/>
  <c r="K41" i="7" s="1"/>
  <c r="M41" i="7" s="1"/>
  <c r="O41" i="7" s="1"/>
  <c r="P41" i="7" s="1"/>
  <c r="J42" i="7"/>
  <c r="K42" i="7" s="1"/>
  <c r="M42" i="7" s="1"/>
  <c r="O42" i="7" s="1"/>
  <c r="P42" i="7" s="1"/>
  <c r="J43" i="7"/>
  <c r="J44" i="7"/>
  <c r="K44" i="7" s="1"/>
  <c r="M44" i="7" s="1"/>
  <c r="O44" i="7" s="1"/>
  <c r="P44" i="7" s="1"/>
  <c r="J45" i="7"/>
  <c r="K45" i="7" s="1"/>
  <c r="M45" i="7" s="1"/>
  <c r="O45" i="7" s="1"/>
  <c r="P45" i="7" s="1"/>
  <c r="J46" i="7"/>
  <c r="K46" i="7" s="1"/>
  <c r="M46" i="7" s="1"/>
  <c r="O46" i="7" s="1"/>
  <c r="P46" i="7" s="1"/>
  <c r="J47" i="7"/>
  <c r="J48" i="7"/>
  <c r="K48" i="7" s="1"/>
  <c r="M48" i="7" s="1"/>
  <c r="O48" i="7" s="1"/>
  <c r="P48" i="7" s="1"/>
  <c r="J49" i="7"/>
  <c r="K49" i="7" s="1"/>
  <c r="M49" i="7" s="1"/>
  <c r="O49" i="7" s="1"/>
  <c r="P49" i="7" s="1"/>
  <c r="J50" i="7"/>
  <c r="K50" i="7" s="1"/>
  <c r="M50" i="7" s="1"/>
  <c r="O50" i="7" s="1"/>
  <c r="P50" i="7" s="1"/>
  <c r="J51" i="7"/>
  <c r="J52" i="7"/>
  <c r="K52" i="7" s="1"/>
  <c r="M52" i="7" s="1"/>
  <c r="O52" i="7" s="1"/>
  <c r="P52" i="7" s="1"/>
  <c r="J53" i="7"/>
  <c r="K53" i="7" s="1"/>
  <c r="M53" i="7" s="1"/>
  <c r="O53" i="7" s="1"/>
  <c r="P53" i="7" s="1"/>
  <c r="J54" i="7"/>
  <c r="K54" i="7" s="1"/>
  <c r="M54" i="7" s="1"/>
  <c r="O54" i="7" s="1"/>
  <c r="P54" i="7" s="1"/>
  <c r="J55" i="7"/>
  <c r="J56" i="7"/>
  <c r="K56" i="7" s="1"/>
  <c r="M56" i="7" s="1"/>
  <c r="O56" i="7" s="1"/>
  <c r="P56" i="7" s="1"/>
  <c r="J57" i="7"/>
  <c r="K57" i="7" s="1"/>
  <c r="M57" i="7" s="1"/>
  <c r="O57" i="7" s="1"/>
  <c r="P57" i="7" s="1"/>
  <c r="J58" i="7"/>
  <c r="K58" i="7" s="1"/>
  <c r="M58" i="7" s="1"/>
  <c r="O58" i="7" s="1"/>
  <c r="P58" i="7" s="1"/>
  <c r="J59" i="7"/>
  <c r="J60" i="7"/>
  <c r="K60" i="7" s="1"/>
  <c r="M60" i="7" s="1"/>
  <c r="O60" i="7" s="1"/>
  <c r="P60" i="7" s="1"/>
  <c r="J61" i="7"/>
  <c r="K61" i="7" s="1"/>
  <c r="M61" i="7" s="1"/>
  <c r="O61" i="7" s="1"/>
  <c r="P61" i="7" s="1"/>
  <c r="J62" i="7"/>
  <c r="K62" i="7" s="1"/>
  <c r="M62" i="7" s="1"/>
  <c r="O62" i="7" s="1"/>
  <c r="P62" i="7" s="1"/>
  <c r="J63" i="7"/>
  <c r="J64" i="7"/>
  <c r="K64" i="7" s="1"/>
  <c r="M64" i="7" s="1"/>
  <c r="O64" i="7" s="1"/>
  <c r="P64" i="7" s="1"/>
  <c r="J65" i="7"/>
  <c r="K65" i="7" s="1"/>
  <c r="M65" i="7" s="1"/>
  <c r="O65" i="7" s="1"/>
  <c r="P65" i="7" s="1"/>
  <c r="J66" i="7"/>
  <c r="K66" i="7" s="1"/>
  <c r="M66" i="7" s="1"/>
  <c r="O66" i="7" s="1"/>
  <c r="P66" i="7" s="1"/>
  <c r="J67" i="7"/>
  <c r="J68" i="7"/>
  <c r="K68" i="7" s="1"/>
  <c r="M68" i="7" s="1"/>
  <c r="O68" i="7" s="1"/>
  <c r="P68" i="7" s="1"/>
  <c r="J69" i="7"/>
  <c r="K69" i="7" s="1"/>
  <c r="M69" i="7" s="1"/>
  <c r="O69" i="7" s="1"/>
  <c r="P69" i="7" s="1"/>
  <c r="J70" i="7"/>
  <c r="K70" i="7" s="1"/>
  <c r="M70" i="7" s="1"/>
  <c r="O70" i="7" s="1"/>
  <c r="P70" i="7" s="1"/>
  <c r="J71" i="7"/>
  <c r="J72" i="7"/>
  <c r="K72" i="7" s="1"/>
  <c r="M72" i="7" s="1"/>
  <c r="O72" i="7" s="1"/>
  <c r="P72" i="7" s="1"/>
  <c r="J73" i="7"/>
  <c r="K73" i="7" s="1"/>
  <c r="M73" i="7" s="1"/>
  <c r="O73" i="7" s="1"/>
  <c r="P73" i="7" s="1"/>
  <c r="J74" i="7"/>
  <c r="K74" i="7" s="1"/>
  <c r="M74" i="7" s="1"/>
  <c r="O74" i="7" s="1"/>
  <c r="P74" i="7" s="1"/>
  <c r="J75" i="7"/>
  <c r="J76" i="7"/>
  <c r="K76" i="7" s="1"/>
  <c r="M76" i="7" s="1"/>
  <c r="O76" i="7" s="1"/>
  <c r="P76" i="7" s="1"/>
  <c r="J77" i="7"/>
  <c r="K77" i="7" s="1"/>
  <c r="M77" i="7" s="1"/>
  <c r="O77" i="7" s="1"/>
  <c r="P77" i="7" s="1"/>
  <c r="J78" i="7"/>
  <c r="K78" i="7" s="1"/>
  <c r="M78" i="7" s="1"/>
  <c r="O78" i="7" s="1"/>
  <c r="P78" i="7" s="1"/>
  <c r="J79" i="7"/>
  <c r="J80" i="7"/>
  <c r="K80" i="7" s="1"/>
  <c r="M80" i="7" s="1"/>
  <c r="O80" i="7" s="1"/>
  <c r="P80" i="7" s="1"/>
  <c r="J81" i="7"/>
  <c r="K81" i="7" s="1"/>
  <c r="M81" i="7" s="1"/>
  <c r="O81" i="7" s="1"/>
  <c r="P81" i="7" s="1"/>
  <c r="J8" i="7"/>
  <c r="K8" i="7" s="1"/>
  <c r="M8" i="7" s="1"/>
  <c r="O8" i="7" s="1"/>
  <c r="P8" i="7" s="1"/>
  <c r="J9" i="5"/>
  <c r="K9" i="5" s="1"/>
  <c r="M9" i="5" s="1"/>
  <c r="O9" i="5" s="1"/>
  <c r="P9" i="5" s="1"/>
  <c r="J10" i="5"/>
  <c r="K10" i="5" s="1"/>
  <c r="M10" i="5" s="1"/>
  <c r="O10" i="5" s="1"/>
  <c r="P10" i="5" s="1"/>
  <c r="J11" i="5"/>
  <c r="K11" i="5" s="1"/>
  <c r="M11" i="5" s="1"/>
  <c r="O11" i="5" s="1"/>
  <c r="P11" i="5" s="1"/>
  <c r="J12" i="5"/>
  <c r="K12" i="5" s="1"/>
  <c r="M12" i="5" s="1"/>
  <c r="O12" i="5" s="1"/>
  <c r="P12" i="5" s="1"/>
  <c r="J13" i="5"/>
  <c r="K13" i="5" s="1"/>
  <c r="M13" i="5" s="1"/>
  <c r="O13" i="5" s="1"/>
  <c r="P13" i="5" s="1"/>
  <c r="J14" i="5"/>
  <c r="K14" i="5" s="1"/>
  <c r="M14" i="5" s="1"/>
  <c r="O14" i="5" s="1"/>
  <c r="P14" i="5" s="1"/>
  <c r="J15" i="5"/>
  <c r="K15" i="5" s="1"/>
  <c r="M15" i="5" s="1"/>
  <c r="O15" i="5" s="1"/>
  <c r="P15" i="5" s="1"/>
  <c r="J16" i="5"/>
  <c r="K16" i="5" s="1"/>
  <c r="M16" i="5" s="1"/>
  <c r="O16" i="5" s="1"/>
  <c r="P16" i="5" s="1"/>
  <c r="J17" i="5"/>
  <c r="K17" i="5" s="1"/>
  <c r="M17" i="5" s="1"/>
  <c r="O17" i="5" s="1"/>
  <c r="P17" i="5" s="1"/>
  <c r="J18" i="5"/>
  <c r="K18" i="5" s="1"/>
  <c r="M18" i="5" s="1"/>
  <c r="O18" i="5" s="1"/>
  <c r="P18" i="5" s="1"/>
  <c r="J19" i="5"/>
  <c r="K19" i="5" s="1"/>
  <c r="M19" i="5" s="1"/>
  <c r="O19" i="5" s="1"/>
  <c r="P19" i="5" s="1"/>
  <c r="J20" i="5"/>
  <c r="K20" i="5" s="1"/>
  <c r="M20" i="5" s="1"/>
  <c r="O20" i="5" s="1"/>
  <c r="P20" i="5" s="1"/>
  <c r="J21" i="5"/>
  <c r="K21" i="5" s="1"/>
  <c r="M21" i="5" s="1"/>
  <c r="O21" i="5" s="1"/>
  <c r="P21" i="5" s="1"/>
  <c r="J22" i="5"/>
  <c r="K22" i="5" s="1"/>
  <c r="M22" i="5" s="1"/>
  <c r="O22" i="5" s="1"/>
  <c r="P22" i="5" s="1"/>
  <c r="J23" i="5"/>
  <c r="K23" i="5" s="1"/>
  <c r="M23" i="5" s="1"/>
  <c r="O23" i="5" s="1"/>
  <c r="P23" i="5" s="1"/>
  <c r="J24" i="5"/>
  <c r="K24" i="5" s="1"/>
  <c r="M24" i="5" s="1"/>
  <c r="O24" i="5" s="1"/>
  <c r="P24" i="5" s="1"/>
  <c r="J25" i="5"/>
  <c r="K25" i="5" s="1"/>
  <c r="M25" i="5" s="1"/>
  <c r="O25" i="5" s="1"/>
  <c r="P25" i="5" s="1"/>
  <c r="J26" i="5"/>
  <c r="K26" i="5" s="1"/>
  <c r="M26" i="5" s="1"/>
  <c r="O26" i="5" s="1"/>
  <c r="P26" i="5" s="1"/>
  <c r="J27" i="5"/>
  <c r="K27" i="5" s="1"/>
  <c r="M27" i="5" s="1"/>
  <c r="O27" i="5" s="1"/>
  <c r="P27" i="5" s="1"/>
  <c r="J28" i="5"/>
  <c r="K28" i="5" s="1"/>
  <c r="M28" i="5" s="1"/>
  <c r="O28" i="5" s="1"/>
  <c r="P28" i="5" s="1"/>
  <c r="J29" i="5"/>
  <c r="K29" i="5" s="1"/>
  <c r="M29" i="5" s="1"/>
  <c r="O29" i="5" s="1"/>
  <c r="P29" i="5" s="1"/>
  <c r="J30" i="5"/>
  <c r="K30" i="5" s="1"/>
  <c r="M30" i="5" s="1"/>
  <c r="O30" i="5" s="1"/>
  <c r="P30" i="5" s="1"/>
  <c r="J31" i="5"/>
  <c r="K31" i="5" s="1"/>
  <c r="M31" i="5" s="1"/>
  <c r="O31" i="5" s="1"/>
  <c r="P31" i="5" s="1"/>
  <c r="J32" i="5"/>
  <c r="K32" i="5" s="1"/>
  <c r="M32" i="5" s="1"/>
  <c r="O32" i="5" s="1"/>
  <c r="P32" i="5" s="1"/>
  <c r="J33" i="5"/>
  <c r="K33" i="5" s="1"/>
  <c r="M33" i="5" s="1"/>
  <c r="O33" i="5" s="1"/>
  <c r="P33" i="5" s="1"/>
  <c r="J34" i="5"/>
  <c r="K34" i="5" s="1"/>
  <c r="M34" i="5" s="1"/>
  <c r="O34" i="5" s="1"/>
  <c r="P34" i="5" s="1"/>
  <c r="J35" i="5"/>
  <c r="K35" i="5" s="1"/>
  <c r="M35" i="5" s="1"/>
  <c r="O35" i="5" s="1"/>
  <c r="P35" i="5" s="1"/>
  <c r="J36" i="5"/>
  <c r="K36" i="5" s="1"/>
  <c r="M36" i="5" s="1"/>
  <c r="O36" i="5" s="1"/>
  <c r="P36" i="5" s="1"/>
  <c r="J37" i="5"/>
  <c r="K37" i="5" s="1"/>
  <c r="M37" i="5" s="1"/>
  <c r="O37" i="5" s="1"/>
  <c r="P37" i="5" s="1"/>
  <c r="J38" i="5"/>
  <c r="K38" i="5" s="1"/>
  <c r="M38" i="5" s="1"/>
  <c r="O38" i="5" s="1"/>
  <c r="P38" i="5" s="1"/>
  <c r="J39" i="5"/>
  <c r="K39" i="5" s="1"/>
  <c r="M39" i="5" s="1"/>
  <c r="O39" i="5" s="1"/>
  <c r="P39" i="5" s="1"/>
  <c r="J40" i="5"/>
  <c r="K40" i="5" s="1"/>
  <c r="M40" i="5" s="1"/>
  <c r="O40" i="5" s="1"/>
  <c r="P40" i="5" s="1"/>
  <c r="J41" i="5"/>
  <c r="K41" i="5" s="1"/>
  <c r="M41" i="5" s="1"/>
  <c r="O41" i="5" s="1"/>
  <c r="P41" i="5" s="1"/>
  <c r="J42" i="5"/>
  <c r="J43" i="5"/>
  <c r="K43" i="5" s="1"/>
  <c r="M43" i="5" s="1"/>
  <c r="O43" i="5" s="1"/>
  <c r="P43" i="5" s="1"/>
  <c r="J44" i="5"/>
  <c r="K44" i="5" s="1"/>
  <c r="M44" i="5" s="1"/>
  <c r="O44" i="5" s="1"/>
  <c r="P44" i="5" s="1"/>
  <c r="J45" i="5"/>
  <c r="K45" i="5" s="1"/>
  <c r="M45" i="5" s="1"/>
  <c r="O45" i="5" s="1"/>
  <c r="P45" i="5" s="1"/>
  <c r="J46" i="5"/>
  <c r="K46" i="5" s="1"/>
  <c r="M46" i="5" s="1"/>
  <c r="O46" i="5" s="1"/>
  <c r="P46" i="5" s="1"/>
  <c r="J47" i="5"/>
  <c r="K47" i="5" s="1"/>
  <c r="M47" i="5" s="1"/>
  <c r="O47" i="5" s="1"/>
  <c r="P47" i="5" s="1"/>
  <c r="J48" i="5"/>
  <c r="K48" i="5" s="1"/>
  <c r="M48" i="5" s="1"/>
  <c r="O48" i="5" s="1"/>
  <c r="P48" i="5" s="1"/>
  <c r="J49" i="5"/>
  <c r="K49" i="5" s="1"/>
  <c r="M49" i="5" s="1"/>
  <c r="O49" i="5" s="1"/>
  <c r="P49" i="5" s="1"/>
  <c r="J50" i="5"/>
  <c r="K50" i="5" s="1"/>
  <c r="M50" i="5" s="1"/>
  <c r="O50" i="5" s="1"/>
  <c r="P50" i="5" s="1"/>
  <c r="J51" i="5"/>
  <c r="K51" i="5" s="1"/>
  <c r="M51" i="5" s="1"/>
  <c r="O51" i="5" s="1"/>
  <c r="P51" i="5" s="1"/>
  <c r="J52" i="5"/>
  <c r="K52" i="5" s="1"/>
  <c r="M52" i="5" s="1"/>
  <c r="O52" i="5" s="1"/>
  <c r="P52" i="5" s="1"/>
  <c r="J53" i="5"/>
  <c r="K53" i="5" s="1"/>
  <c r="M53" i="5" s="1"/>
  <c r="O53" i="5" s="1"/>
  <c r="P53" i="5" s="1"/>
  <c r="J54" i="5"/>
  <c r="K54" i="5" s="1"/>
  <c r="M54" i="5" s="1"/>
  <c r="O54" i="5" s="1"/>
  <c r="P54" i="5" s="1"/>
  <c r="J55" i="5"/>
  <c r="K55" i="5" s="1"/>
  <c r="M55" i="5" s="1"/>
  <c r="O55" i="5" s="1"/>
  <c r="P55" i="5" s="1"/>
  <c r="J56" i="5"/>
  <c r="K56" i="5" s="1"/>
  <c r="M56" i="5" s="1"/>
  <c r="O56" i="5" s="1"/>
  <c r="P56" i="5" s="1"/>
  <c r="J57" i="5"/>
  <c r="K57" i="5" s="1"/>
  <c r="M57" i="5" s="1"/>
  <c r="O57" i="5" s="1"/>
  <c r="P57" i="5" s="1"/>
  <c r="J58" i="5"/>
  <c r="K58" i="5" s="1"/>
  <c r="M58" i="5" s="1"/>
  <c r="O58" i="5" s="1"/>
  <c r="P58" i="5" s="1"/>
  <c r="J59" i="5"/>
  <c r="K59" i="5" s="1"/>
  <c r="M59" i="5" s="1"/>
  <c r="O59" i="5" s="1"/>
  <c r="P59" i="5" s="1"/>
  <c r="J60" i="5"/>
  <c r="K60" i="5" s="1"/>
  <c r="M60" i="5" s="1"/>
  <c r="O60" i="5" s="1"/>
  <c r="P60" i="5" s="1"/>
  <c r="J61" i="5"/>
  <c r="K61" i="5" s="1"/>
  <c r="M61" i="5" s="1"/>
  <c r="O61" i="5" s="1"/>
  <c r="P61" i="5" s="1"/>
  <c r="J62" i="5"/>
  <c r="K62" i="5" s="1"/>
  <c r="M62" i="5" s="1"/>
  <c r="O62" i="5" s="1"/>
  <c r="P62" i="5" s="1"/>
  <c r="J63" i="5"/>
  <c r="K63" i="5" s="1"/>
  <c r="M63" i="5" s="1"/>
  <c r="O63" i="5" s="1"/>
  <c r="P63" i="5" s="1"/>
  <c r="J64" i="5"/>
  <c r="K64" i="5" s="1"/>
  <c r="M64" i="5" s="1"/>
  <c r="O64" i="5" s="1"/>
  <c r="P64" i="5" s="1"/>
  <c r="J65" i="5"/>
  <c r="K65" i="5" s="1"/>
  <c r="M65" i="5" s="1"/>
  <c r="O65" i="5" s="1"/>
  <c r="P65" i="5" s="1"/>
  <c r="J66" i="5"/>
  <c r="K66" i="5" s="1"/>
  <c r="M66" i="5" s="1"/>
  <c r="O66" i="5" s="1"/>
  <c r="P66" i="5" s="1"/>
  <c r="J67" i="5"/>
  <c r="K67" i="5" s="1"/>
  <c r="M67" i="5" s="1"/>
  <c r="O67" i="5" s="1"/>
  <c r="P67" i="5" s="1"/>
  <c r="J68" i="5"/>
  <c r="K68" i="5" s="1"/>
  <c r="M68" i="5" s="1"/>
  <c r="O68" i="5" s="1"/>
  <c r="P68" i="5" s="1"/>
  <c r="J69" i="5"/>
  <c r="K69" i="5" s="1"/>
  <c r="M69" i="5" s="1"/>
  <c r="O69" i="5" s="1"/>
  <c r="J70" i="5"/>
  <c r="K70" i="5" s="1"/>
  <c r="M70" i="5" s="1"/>
  <c r="O70" i="5" s="1"/>
  <c r="P70" i="5" s="1"/>
  <c r="J71" i="5"/>
  <c r="K71" i="5" s="1"/>
  <c r="M71" i="5" s="1"/>
  <c r="O71" i="5" s="1"/>
  <c r="P71" i="5" s="1"/>
  <c r="J72" i="5"/>
  <c r="K72" i="5" s="1"/>
  <c r="M72" i="5" s="1"/>
  <c r="O72" i="5" s="1"/>
  <c r="P72" i="5" s="1"/>
  <c r="J73" i="5"/>
  <c r="K73" i="5" s="1"/>
  <c r="M73" i="5" s="1"/>
  <c r="O73" i="5" s="1"/>
  <c r="P73" i="5" s="1"/>
  <c r="J74" i="5"/>
  <c r="K74" i="5" s="1"/>
  <c r="M74" i="5" s="1"/>
  <c r="O74" i="5" s="1"/>
  <c r="P74" i="5" s="1"/>
  <c r="J75" i="5"/>
  <c r="K75" i="5" s="1"/>
  <c r="M75" i="5" s="1"/>
  <c r="O75" i="5" s="1"/>
  <c r="P75" i="5" s="1"/>
  <c r="J76" i="5"/>
  <c r="K76" i="5" s="1"/>
  <c r="M76" i="5" s="1"/>
  <c r="O76" i="5" s="1"/>
  <c r="P76" i="5" s="1"/>
  <c r="J77" i="5"/>
  <c r="K77" i="5" s="1"/>
  <c r="M77" i="5" s="1"/>
  <c r="O77" i="5" s="1"/>
  <c r="P77" i="5" s="1"/>
  <c r="J78" i="5"/>
  <c r="K78" i="5" s="1"/>
  <c r="M78" i="5" s="1"/>
  <c r="O78" i="5" s="1"/>
  <c r="P78" i="5" s="1"/>
  <c r="J79" i="5"/>
  <c r="K79" i="5" s="1"/>
  <c r="M79" i="5" s="1"/>
  <c r="O79" i="5" s="1"/>
  <c r="P79" i="5" s="1"/>
  <c r="J80" i="5"/>
  <c r="K80" i="5" s="1"/>
  <c r="M80" i="5" s="1"/>
  <c r="O80" i="5" s="1"/>
  <c r="P80" i="5" s="1"/>
  <c r="J81" i="5"/>
  <c r="J10" i="12"/>
  <c r="K10" i="12" s="1"/>
  <c r="M10" i="12" s="1"/>
  <c r="O10" i="12" s="1"/>
  <c r="J11" i="12"/>
  <c r="K11" i="12" s="1"/>
  <c r="M11" i="12" s="1"/>
  <c r="O11" i="12" s="1"/>
  <c r="P11" i="12" s="1"/>
  <c r="J12" i="12"/>
  <c r="K12" i="12" s="1"/>
  <c r="M12" i="12" s="1"/>
  <c r="O12" i="12" s="1"/>
  <c r="P12" i="12" s="1"/>
  <c r="J13" i="12"/>
  <c r="K13" i="12" s="1"/>
  <c r="M13" i="12" s="1"/>
  <c r="O13" i="12" s="1"/>
  <c r="P13" i="12" s="1"/>
  <c r="J14" i="12"/>
  <c r="K14" i="12" s="1"/>
  <c r="M14" i="12" s="1"/>
  <c r="O14" i="12" s="1"/>
  <c r="P14" i="12" s="1"/>
  <c r="J15" i="12"/>
  <c r="K15" i="12" s="1"/>
  <c r="M15" i="12" s="1"/>
  <c r="O15" i="12" s="1"/>
  <c r="P15" i="12" s="1"/>
  <c r="J16" i="12"/>
  <c r="K16" i="12" s="1"/>
  <c r="M16" i="12" s="1"/>
  <c r="O16" i="12" s="1"/>
  <c r="P16" i="12" s="1"/>
  <c r="J17" i="12"/>
  <c r="K17" i="12" s="1"/>
  <c r="M17" i="12" s="1"/>
  <c r="O17" i="12" s="1"/>
  <c r="P17" i="12" s="1"/>
  <c r="J18" i="12"/>
  <c r="K18" i="12" s="1"/>
  <c r="M18" i="12" s="1"/>
  <c r="O18" i="12" s="1"/>
  <c r="P18" i="12" s="1"/>
  <c r="J19" i="12"/>
  <c r="K19" i="12" s="1"/>
  <c r="M19" i="12" s="1"/>
  <c r="O19" i="12" s="1"/>
  <c r="P19" i="12" s="1"/>
  <c r="J20" i="12"/>
  <c r="K20" i="12" s="1"/>
  <c r="M20" i="12" s="1"/>
  <c r="O20" i="12" s="1"/>
  <c r="P20" i="12" s="1"/>
  <c r="J21" i="12"/>
  <c r="K21" i="12" s="1"/>
  <c r="M21" i="12" s="1"/>
  <c r="O21" i="12" s="1"/>
  <c r="P21" i="12" s="1"/>
  <c r="J22" i="12"/>
  <c r="K22" i="12" s="1"/>
  <c r="M22" i="12" s="1"/>
  <c r="O22" i="12" s="1"/>
  <c r="P22" i="12" s="1"/>
  <c r="J23" i="12"/>
  <c r="K23" i="12" s="1"/>
  <c r="M23" i="12" s="1"/>
  <c r="O23" i="12" s="1"/>
  <c r="P23" i="12" s="1"/>
  <c r="J24" i="12"/>
  <c r="K24" i="12" s="1"/>
  <c r="M24" i="12" s="1"/>
  <c r="O24" i="12" s="1"/>
  <c r="P24" i="12" s="1"/>
  <c r="J25" i="12"/>
  <c r="K25" i="12" s="1"/>
  <c r="M25" i="12" s="1"/>
  <c r="O25" i="12" s="1"/>
  <c r="P25" i="12" s="1"/>
  <c r="J26" i="12"/>
  <c r="K26" i="12" s="1"/>
  <c r="M26" i="12" s="1"/>
  <c r="O26" i="12" s="1"/>
  <c r="P26" i="12" s="1"/>
  <c r="J27" i="12"/>
  <c r="K27" i="12" s="1"/>
  <c r="M27" i="12" s="1"/>
  <c r="O27" i="12" s="1"/>
  <c r="P27" i="12" s="1"/>
  <c r="J28" i="12"/>
  <c r="K28" i="12" s="1"/>
  <c r="M28" i="12" s="1"/>
  <c r="O28" i="12" s="1"/>
  <c r="P28" i="12" s="1"/>
  <c r="J29" i="12"/>
  <c r="K29" i="12" s="1"/>
  <c r="M29" i="12" s="1"/>
  <c r="O29" i="12" s="1"/>
  <c r="P29" i="12" s="1"/>
  <c r="J30" i="12"/>
  <c r="K30" i="12" s="1"/>
  <c r="M30" i="12" s="1"/>
  <c r="O30" i="12" s="1"/>
  <c r="P30" i="12" s="1"/>
  <c r="J31" i="12"/>
  <c r="K31" i="12" s="1"/>
  <c r="M31" i="12" s="1"/>
  <c r="O31" i="12" s="1"/>
  <c r="P31" i="12" s="1"/>
  <c r="J32" i="12"/>
  <c r="K32" i="12" s="1"/>
  <c r="M32" i="12" s="1"/>
  <c r="O32" i="12" s="1"/>
  <c r="P32" i="12" s="1"/>
  <c r="J33" i="12"/>
  <c r="K33" i="12" s="1"/>
  <c r="M33" i="12" s="1"/>
  <c r="O33" i="12" s="1"/>
  <c r="P33" i="12" s="1"/>
  <c r="J34" i="12"/>
  <c r="K34" i="12" s="1"/>
  <c r="M34" i="12" s="1"/>
  <c r="O34" i="12" s="1"/>
  <c r="P34" i="12" s="1"/>
  <c r="J35" i="12"/>
  <c r="K35" i="12" s="1"/>
  <c r="M35" i="12" s="1"/>
  <c r="O35" i="12" s="1"/>
  <c r="P35" i="12" s="1"/>
  <c r="J36" i="12"/>
  <c r="K36" i="12" s="1"/>
  <c r="M36" i="12" s="1"/>
  <c r="O36" i="12" s="1"/>
  <c r="P36" i="12" s="1"/>
  <c r="J37" i="12"/>
  <c r="K37" i="12" s="1"/>
  <c r="M37" i="12" s="1"/>
  <c r="O37" i="12" s="1"/>
  <c r="P37" i="12" s="1"/>
  <c r="J38" i="12"/>
  <c r="K38" i="12" s="1"/>
  <c r="M38" i="12" s="1"/>
  <c r="O38" i="12" s="1"/>
  <c r="P38" i="12" s="1"/>
  <c r="J39" i="12"/>
  <c r="K39" i="12" s="1"/>
  <c r="M39" i="12" s="1"/>
  <c r="O39" i="12" s="1"/>
  <c r="P39" i="12" s="1"/>
  <c r="J40" i="12"/>
  <c r="K40" i="12" s="1"/>
  <c r="M40" i="12" s="1"/>
  <c r="O40" i="12" s="1"/>
  <c r="P40" i="12" s="1"/>
  <c r="J41" i="12"/>
  <c r="K41" i="12" s="1"/>
  <c r="M41" i="12" s="1"/>
  <c r="O41" i="12" s="1"/>
  <c r="P41" i="12" s="1"/>
  <c r="J42" i="12"/>
  <c r="K42" i="12" s="1"/>
  <c r="M42" i="12" s="1"/>
  <c r="O42" i="12" s="1"/>
  <c r="P42" i="12" s="1"/>
  <c r="J43" i="12"/>
  <c r="K43" i="12" s="1"/>
  <c r="M43" i="12" s="1"/>
  <c r="O43" i="12" s="1"/>
  <c r="P43" i="12" s="1"/>
  <c r="J44" i="12"/>
  <c r="K44" i="12" s="1"/>
  <c r="M44" i="12" s="1"/>
  <c r="O44" i="12" s="1"/>
  <c r="P44" i="12" s="1"/>
  <c r="J45" i="12"/>
  <c r="K45" i="12" s="1"/>
  <c r="M45" i="12" s="1"/>
  <c r="O45" i="12" s="1"/>
  <c r="P45" i="12" s="1"/>
  <c r="J46" i="12"/>
  <c r="K46" i="12" s="1"/>
  <c r="M46" i="12" s="1"/>
  <c r="O46" i="12" s="1"/>
  <c r="P46" i="12" s="1"/>
  <c r="J47" i="12"/>
  <c r="K47" i="12" s="1"/>
  <c r="M47" i="12" s="1"/>
  <c r="O47" i="12" s="1"/>
  <c r="P47" i="12" s="1"/>
  <c r="J48" i="12"/>
  <c r="K48" i="12" s="1"/>
  <c r="M48" i="12" s="1"/>
  <c r="O48" i="12" s="1"/>
  <c r="P48" i="12" s="1"/>
  <c r="J49" i="12"/>
  <c r="K49" i="12" s="1"/>
  <c r="M49" i="12" s="1"/>
  <c r="O49" i="12" s="1"/>
  <c r="P49" i="12" s="1"/>
  <c r="J50" i="12"/>
  <c r="K50" i="12" s="1"/>
  <c r="M50" i="12" s="1"/>
  <c r="O50" i="12" s="1"/>
  <c r="P50" i="12" s="1"/>
  <c r="J51" i="12"/>
  <c r="K51" i="12" s="1"/>
  <c r="M51" i="12" s="1"/>
  <c r="O51" i="12" s="1"/>
  <c r="P51" i="12" s="1"/>
  <c r="J52" i="12"/>
  <c r="K52" i="12" s="1"/>
  <c r="M52" i="12" s="1"/>
  <c r="O52" i="12" s="1"/>
  <c r="P52" i="12" s="1"/>
  <c r="J53" i="12"/>
  <c r="K53" i="12" s="1"/>
  <c r="M53" i="12" s="1"/>
  <c r="O53" i="12" s="1"/>
  <c r="P53" i="12" s="1"/>
  <c r="J54" i="12"/>
  <c r="K54" i="12" s="1"/>
  <c r="M54" i="12" s="1"/>
  <c r="O54" i="12" s="1"/>
  <c r="P54" i="12" s="1"/>
  <c r="J55" i="12"/>
  <c r="K55" i="12" s="1"/>
  <c r="M55" i="12" s="1"/>
  <c r="O55" i="12" s="1"/>
  <c r="P55" i="12" s="1"/>
  <c r="J56" i="12"/>
  <c r="K56" i="12" s="1"/>
  <c r="M56" i="12" s="1"/>
  <c r="O56" i="12" s="1"/>
  <c r="P56" i="12" s="1"/>
  <c r="J57" i="12"/>
  <c r="K57" i="12" s="1"/>
  <c r="M57" i="12" s="1"/>
  <c r="O57" i="12" s="1"/>
  <c r="P57" i="12" s="1"/>
  <c r="J58" i="12"/>
  <c r="K58" i="12" s="1"/>
  <c r="M58" i="12" s="1"/>
  <c r="O58" i="12" s="1"/>
  <c r="P58" i="12" s="1"/>
  <c r="J59" i="12"/>
  <c r="K59" i="12" s="1"/>
  <c r="M59" i="12" s="1"/>
  <c r="O59" i="12" s="1"/>
  <c r="P59" i="12" s="1"/>
  <c r="J60" i="12"/>
  <c r="K60" i="12" s="1"/>
  <c r="M60" i="12" s="1"/>
  <c r="O60" i="12" s="1"/>
  <c r="P60" i="12" s="1"/>
  <c r="J61" i="12"/>
  <c r="K61" i="12" s="1"/>
  <c r="M61" i="12" s="1"/>
  <c r="O61" i="12" s="1"/>
  <c r="P61" i="12" s="1"/>
  <c r="J62" i="12"/>
  <c r="K62" i="12" s="1"/>
  <c r="M62" i="12" s="1"/>
  <c r="O62" i="12" s="1"/>
  <c r="P62" i="12" s="1"/>
  <c r="J63" i="12"/>
  <c r="K63" i="12" s="1"/>
  <c r="M63" i="12" s="1"/>
  <c r="O63" i="12" s="1"/>
  <c r="P63" i="12" s="1"/>
  <c r="J64" i="12"/>
  <c r="K64" i="12" s="1"/>
  <c r="M64" i="12" s="1"/>
  <c r="O64" i="12" s="1"/>
  <c r="P64" i="12" s="1"/>
  <c r="J65" i="12"/>
  <c r="K65" i="12" s="1"/>
  <c r="M65" i="12" s="1"/>
  <c r="O65" i="12" s="1"/>
  <c r="P65" i="12" s="1"/>
  <c r="J66" i="12"/>
  <c r="K66" i="12" s="1"/>
  <c r="M66" i="12" s="1"/>
  <c r="O66" i="12" s="1"/>
  <c r="P66" i="12" s="1"/>
  <c r="J67" i="12"/>
  <c r="K67" i="12" s="1"/>
  <c r="M67" i="12" s="1"/>
  <c r="O67" i="12" s="1"/>
  <c r="P67" i="12" s="1"/>
  <c r="J68" i="12"/>
  <c r="K68" i="12" s="1"/>
  <c r="M68" i="12" s="1"/>
  <c r="O68" i="12" s="1"/>
  <c r="P68" i="12" s="1"/>
  <c r="J69" i="12"/>
  <c r="K69" i="12" s="1"/>
  <c r="M69" i="12" s="1"/>
  <c r="O69" i="12" s="1"/>
  <c r="P69" i="12" s="1"/>
  <c r="J70" i="12"/>
  <c r="K70" i="12" s="1"/>
  <c r="M70" i="12" s="1"/>
  <c r="O70" i="12" s="1"/>
  <c r="P70" i="12" s="1"/>
  <c r="J71" i="12"/>
  <c r="K71" i="12" s="1"/>
  <c r="M71" i="12" s="1"/>
  <c r="O71" i="12" s="1"/>
  <c r="P71" i="12" s="1"/>
  <c r="J72" i="12"/>
  <c r="K72" i="12" s="1"/>
  <c r="M72" i="12" s="1"/>
  <c r="O72" i="12" s="1"/>
  <c r="P72" i="12" s="1"/>
  <c r="J73" i="12"/>
  <c r="K73" i="12" s="1"/>
  <c r="M73" i="12" s="1"/>
  <c r="O73" i="12" s="1"/>
  <c r="P73" i="12" s="1"/>
  <c r="J74" i="12"/>
  <c r="K74" i="12" s="1"/>
  <c r="M74" i="12" s="1"/>
  <c r="O74" i="12" s="1"/>
  <c r="P74" i="12" s="1"/>
  <c r="J75" i="12"/>
  <c r="K75" i="12" s="1"/>
  <c r="M75" i="12" s="1"/>
  <c r="O75" i="12" s="1"/>
  <c r="P75" i="12" s="1"/>
  <c r="J76" i="12"/>
  <c r="K76" i="12" s="1"/>
  <c r="M76" i="12" s="1"/>
  <c r="O76" i="12" s="1"/>
  <c r="P76" i="12" s="1"/>
  <c r="J77" i="12"/>
  <c r="K77" i="12" s="1"/>
  <c r="M77" i="12" s="1"/>
  <c r="O77" i="12" s="1"/>
  <c r="P77" i="12" s="1"/>
  <c r="J78" i="12"/>
  <c r="K78" i="12" s="1"/>
  <c r="M78" i="12" s="1"/>
  <c r="O78" i="12" s="1"/>
  <c r="P78" i="12" s="1"/>
  <c r="J79" i="12"/>
  <c r="K79" i="12" s="1"/>
  <c r="M79" i="12" s="1"/>
  <c r="O79" i="12" s="1"/>
  <c r="J80" i="12"/>
  <c r="K80" i="12" s="1"/>
  <c r="M80" i="12" s="1"/>
  <c r="O80" i="12" s="1"/>
  <c r="P80" i="12" s="1"/>
  <c r="J81" i="12"/>
  <c r="K81" i="12" s="1"/>
  <c r="M81" i="12" s="1"/>
  <c r="O81" i="12" s="1"/>
  <c r="P81" i="12" s="1"/>
  <c r="J82" i="12"/>
  <c r="K82" i="12" s="1"/>
  <c r="M82" i="12" s="1"/>
  <c r="O82" i="12" s="1"/>
  <c r="P82" i="12" s="1"/>
  <c r="J9" i="12"/>
  <c r="K9" i="12" s="1"/>
  <c r="M9" i="12" s="1"/>
  <c r="O9" i="12" s="1"/>
  <c r="P9" i="12" s="1"/>
  <c r="J10" i="13"/>
  <c r="K10" i="13" s="1"/>
  <c r="M10" i="13" s="1"/>
  <c r="O10" i="13" s="1"/>
  <c r="P10" i="13" s="1"/>
  <c r="J11" i="13"/>
  <c r="K11" i="13" s="1"/>
  <c r="M11" i="13" s="1"/>
  <c r="O11" i="13" s="1"/>
  <c r="P11" i="13" s="1"/>
  <c r="J12" i="13"/>
  <c r="K12" i="13" s="1"/>
  <c r="M12" i="13" s="1"/>
  <c r="O12" i="13" s="1"/>
  <c r="P12" i="13" s="1"/>
  <c r="J13" i="13"/>
  <c r="K13" i="13" s="1"/>
  <c r="M13" i="13" s="1"/>
  <c r="O13" i="13" s="1"/>
  <c r="P13" i="13" s="1"/>
  <c r="J14" i="13"/>
  <c r="K14" i="13" s="1"/>
  <c r="M14" i="13" s="1"/>
  <c r="O14" i="13" s="1"/>
  <c r="P14" i="13" s="1"/>
  <c r="J15" i="13"/>
  <c r="K15" i="13" s="1"/>
  <c r="M15" i="13" s="1"/>
  <c r="O15" i="13" s="1"/>
  <c r="P15" i="13" s="1"/>
  <c r="J16" i="13"/>
  <c r="K16" i="13" s="1"/>
  <c r="M16" i="13" s="1"/>
  <c r="O16" i="13" s="1"/>
  <c r="P16" i="13" s="1"/>
  <c r="J18" i="13"/>
  <c r="K18" i="13" s="1"/>
  <c r="M18" i="13" s="1"/>
  <c r="O18" i="13" s="1"/>
  <c r="P18" i="13" s="1"/>
  <c r="J19" i="13"/>
  <c r="K19" i="13" s="1"/>
  <c r="M19" i="13" s="1"/>
  <c r="O19" i="13" s="1"/>
  <c r="P19" i="13" s="1"/>
  <c r="J20" i="13"/>
  <c r="K20" i="13" s="1"/>
  <c r="M20" i="13" s="1"/>
  <c r="O20" i="13" s="1"/>
  <c r="P20" i="13" s="1"/>
  <c r="J21" i="13"/>
  <c r="K21" i="13" s="1"/>
  <c r="M21" i="13" s="1"/>
  <c r="O21" i="13" s="1"/>
  <c r="P21" i="13" s="1"/>
  <c r="J22" i="13"/>
  <c r="K22" i="13" s="1"/>
  <c r="M22" i="13" s="1"/>
  <c r="O22" i="13" s="1"/>
  <c r="P22" i="13" s="1"/>
  <c r="J23" i="13"/>
  <c r="K23" i="13" s="1"/>
  <c r="M23" i="13" s="1"/>
  <c r="O23" i="13" s="1"/>
  <c r="P23" i="13" s="1"/>
  <c r="J24" i="13"/>
  <c r="K24" i="13" s="1"/>
  <c r="M24" i="13" s="1"/>
  <c r="O24" i="13" s="1"/>
  <c r="P24" i="13" s="1"/>
  <c r="J25" i="13"/>
  <c r="K25" i="13" s="1"/>
  <c r="M25" i="13" s="1"/>
  <c r="O25" i="13" s="1"/>
  <c r="P25" i="13" s="1"/>
  <c r="J26" i="13"/>
  <c r="K26" i="13" s="1"/>
  <c r="M26" i="13" s="1"/>
  <c r="O26" i="13" s="1"/>
  <c r="P26" i="13" s="1"/>
  <c r="J27" i="13"/>
  <c r="K27" i="13" s="1"/>
  <c r="M27" i="13" s="1"/>
  <c r="O27" i="13" s="1"/>
  <c r="P27" i="13" s="1"/>
  <c r="J28" i="13"/>
  <c r="K28" i="13" s="1"/>
  <c r="M28" i="13" s="1"/>
  <c r="O28" i="13" s="1"/>
  <c r="P28" i="13" s="1"/>
  <c r="J29" i="13"/>
  <c r="K29" i="13" s="1"/>
  <c r="M29" i="13" s="1"/>
  <c r="O29" i="13" s="1"/>
  <c r="P29" i="13" s="1"/>
  <c r="J30" i="13"/>
  <c r="K30" i="13" s="1"/>
  <c r="M30" i="13" s="1"/>
  <c r="O30" i="13" s="1"/>
  <c r="P30" i="13" s="1"/>
  <c r="J31" i="13"/>
  <c r="K31" i="13" s="1"/>
  <c r="M31" i="13" s="1"/>
  <c r="O31" i="13" s="1"/>
  <c r="P31" i="13" s="1"/>
  <c r="J32" i="13"/>
  <c r="K32" i="13" s="1"/>
  <c r="M32" i="13" s="1"/>
  <c r="O32" i="13" s="1"/>
  <c r="P32" i="13" s="1"/>
  <c r="J33" i="13"/>
  <c r="K33" i="13" s="1"/>
  <c r="M33" i="13" s="1"/>
  <c r="O33" i="13" s="1"/>
  <c r="P33" i="13" s="1"/>
  <c r="J34" i="13"/>
  <c r="K34" i="13" s="1"/>
  <c r="M34" i="13" s="1"/>
  <c r="O34" i="13" s="1"/>
  <c r="P34" i="13" s="1"/>
  <c r="J35" i="13"/>
  <c r="K35" i="13" s="1"/>
  <c r="M35" i="13" s="1"/>
  <c r="O35" i="13" s="1"/>
  <c r="P35" i="13" s="1"/>
  <c r="J36" i="13"/>
  <c r="K36" i="13" s="1"/>
  <c r="M36" i="13" s="1"/>
  <c r="O36" i="13" s="1"/>
  <c r="P36" i="13" s="1"/>
  <c r="J37" i="13"/>
  <c r="K37" i="13" s="1"/>
  <c r="M37" i="13" s="1"/>
  <c r="O37" i="13" s="1"/>
  <c r="P37" i="13" s="1"/>
  <c r="J38" i="13"/>
  <c r="K38" i="13" s="1"/>
  <c r="M38" i="13" s="1"/>
  <c r="O38" i="13" s="1"/>
  <c r="P38" i="13" s="1"/>
  <c r="J39" i="13"/>
  <c r="K39" i="13" s="1"/>
  <c r="M39" i="13" s="1"/>
  <c r="O39" i="13" s="1"/>
  <c r="P39" i="13" s="1"/>
  <c r="J40" i="13"/>
  <c r="K40" i="13" s="1"/>
  <c r="M40" i="13" s="1"/>
  <c r="O40" i="13" s="1"/>
  <c r="P40" i="13" s="1"/>
  <c r="J41" i="13"/>
  <c r="K41" i="13" s="1"/>
  <c r="M41" i="13" s="1"/>
  <c r="O41" i="13" s="1"/>
  <c r="P41" i="13" s="1"/>
  <c r="J42" i="13"/>
  <c r="K42" i="13" s="1"/>
  <c r="M42" i="13" s="1"/>
  <c r="O42" i="13" s="1"/>
  <c r="P42" i="13" s="1"/>
  <c r="J43" i="13"/>
  <c r="K43" i="13" s="1"/>
  <c r="M43" i="13" s="1"/>
  <c r="O43" i="13" s="1"/>
  <c r="P43" i="13" s="1"/>
  <c r="J44" i="13"/>
  <c r="K44" i="13" s="1"/>
  <c r="M44" i="13" s="1"/>
  <c r="O44" i="13" s="1"/>
  <c r="P44" i="13" s="1"/>
  <c r="J45" i="13"/>
  <c r="K45" i="13" s="1"/>
  <c r="M45" i="13" s="1"/>
  <c r="O45" i="13" s="1"/>
  <c r="P45" i="13" s="1"/>
  <c r="J46" i="13"/>
  <c r="K46" i="13" s="1"/>
  <c r="M46" i="13" s="1"/>
  <c r="O46" i="13" s="1"/>
  <c r="P46" i="13" s="1"/>
  <c r="J47" i="13"/>
  <c r="K47" i="13" s="1"/>
  <c r="M47" i="13" s="1"/>
  <c r="O47" i="13" s="1"/>
  <c r="P47" i="13" s="1"/>
  <c r="J48" i="13"/>
  <c r="K48" i="13" s="1"/>
  <c r="M48" i="13" s="1"/>
  <c r="O48" i="13" s="1"/>
  <c r="P48" i="13" s="1"/>
  <c r="J49" i="13"/>
  <c r="K49" i="13" s="1"/>
  <c r="M49" i="13" s="1"/>
  <c r="O49" i="13" s="1"/>
  <c r="P49" i="13" s="1"/>
  <c r="J50" i="13"/>
  <c r="K50" i="13" s="1"/>
  <c r="M50" i="13" s="1"/>
  <c r="O50" i="13" s="1"/>
  <c r="P50" i="13" s="1"/>
  <c r="J51" i="13"/>
  <c r="K51" i="13" s="1"/>
  <c r="M51" i="13" s="1"/>
  <c r="O51" i="13" s="1"/>
  <c r="P51" i="13" s="1"/>
  <c r="J52" i="13"/>
  <c r="K52" i="13" s="1"/>
  <c r="M52" i="13" s="1"/>
  <c r="O52" i="13" s="1"/>
  <c r="P52" i="13" s="1"/>
  <c r="J53" i="13"/>
  <c r="K53" i="13" s="1"/>
  <c r="M53" i="13" s="1"/>
  <c r="O53" i="13" s="1"/>
  <c r="P53" i="13" s="1"/>
  <c r="J54" i="13"/>
  <c r="K54" i="13" s="1"/>
  <c r="M54" i="13" s="1"/>
  <c r="O54" i="13" s="1"/>
  <c r="P54" i="13" s="1"/>
  <c r="J55" i="13"/>
  <c r="K55" i="13" s="1"/>
  <c r="M55" i="13" s="1"/>
  <c r="O55" i="13" s="1"/>
  <c r="P55" i="13" s="1"/>
  <c r="J56" i="13"/>
  <c r="K56" i="13" s="1"/>
  <c r="M56" i="13" s="1"/>
  <c r="O56" i="13" s="1"/>
  <c r="P56" i="13" s="1"/>
  <c r="J57" i="13"/>
  <c r="K57" i="13" s="1"/>
  <c r="M57" i="13" s="1"/>
  <c r="O57" i="13" s="1"/>
  <c r="P57" i="13" s="1"/>
  <c r="J58" i="13"/>
  <c r="K58" i="13" s="1"/>
  <c r="M58" i="13" s="1"/>
  <c r="O58" i="13" s="1"/>
  <c r="P58" i="13" s="1"/>
  <c r="J59" i="13"/>
  <c r="K59" i="13" s="1"/>
  <c r="M59" i="13" s="1"/>
  <c r="O59" i="13" s="1"/>
  <c r="P59" i="13" s="1"/>
  <c r="J60" i="13"/>
  <c r="K60" i="13" s="1"/>
  <c r="M60" i="13" s="1"/>
  <c r="O60" i="13" s="1"/>
  <c r="P60" i="13" s="1"/>
  <c r="J61" i="13"/>
  <c r="K61" i="13" s="1"/>
  <c r="M61" i="13" s="1"/>
  <c r="O61" i="13" s="1"/>
  <c r="P61" i="13" s="1"/>
  <c r="J62" i="13"/>
  <c r="K62" i="13" s="1"/>
  <c r="M62" i="13" s="1"/>
  <c r="O62" i="13" s="1"/>
  <c r="P62" i="13" s="1"/>
  <c r="J63" i="13"/>
  <c r="K63" i="13" s="1"/>
  <c r="M63" i="13" s="1"/>
  <c r="O63" i="13" s="1"/>
  <c r="P63" i="13" s="1"/>
  <c r="J64" i="13"/>
  <c r="K64" i="13" s="1"/>
  <c r="M64" i="13" s="1"/>
  <c r="O64" i="13" s="1"/>
  <c r="P64" i="13" s="1"/>
  <c r="J65" i="13"/>
  <c r="K65" i="13" s="1"/>
  <c r="M65" i="13" s="1"/>
  <c r="O65" i="13" s="1"/>
  <c r="P65" i="13" s="1"/>
  <c r="J66" i="13"/>
  <c r="K66" i="13" s="1"/>
  <c r="M66" i="13" s="1"/>
  <c r="O66" i="13" s="1"/>
  <c r="P66" i="13" s="1"/>
  <c r="J67" i="13"/>
  <c r="K67" i="13" s="1"/>
  <c r="M67" i="13" s="1"/>
  <c r="O67" i="13" s="1"/>
  <c r="P67" i="13" s="1"/>
  <c r="J68" i="13"/>
  <c r="K68" i="13" s="1"/>
  <c r="M68" i="13" s="1"/>
  <c r="O68" i="13" s="1"/>
  <c r="P68" i="13" s="1"/>
  <c r="J69" i="13"/>
  <c r="K69" i="13" s="1"/>
  <c r="M69" i="13" s="1"/>
  <c r="O69" i="13" s="1"/>
  <c r="P69" i="13" s="1"/>
  <c r="J70" i="13"/>
  <c r="K70" i="13" s="1"/>
  <c r="M70" i="13" s="1"/>
  <c r="O70" i="13" s="1"/>
  <c r="P70" i="13" s="1"/>
  <c r="J71" i="13"/>
  <c r="K71" i="13" s="1"/>
  <c r="M71" i="13" s="1"/>
  <c r="O71" i="13" s="1"/>
  <c r="P71" i="13" s="1"/>
  <c r="J72" i="13"/>
  <c r="K72" i="13" s="1"/>
  <c r="M72" i="13" s="1"/>
  <c r="O72" i="13" s="1"/>
  <c r="P72" i="13" s="1"/>
  <c r="J73" i="13"/>
  <c r="K73" i="13" s="1"/>
  <c r="M73" i="13" s="1"/>
  <c r="O73" i="13" s="1"/>
  <c r="P73" i="13" s="1"/>
  <c r="J74" i="13"/>
  <c r="K74" i="13" s="1"/>
  <c r="M74" i="13" s="1"/>
  <c r="O74" i="13" s="1"/>
  <c r="P74" i="13" s="1"/>
  <c r="J75" i="13"/>
  <c r="K75" i="13" s="1"/>
  <c r="M75" i="13" s="1"/>
  <c r="O75" i="13" s="1"/>
  <c r="P75" i="13" s="1"/>
  <c r="J76" i="13"/>
  <c r="K76" i="13" s="1"/>
  <c r="M76" i="13" s="1"/>
  <c r="O76" i="13" s="1"/>
  <c r="P76" i="13" s="1"/>
  <c r="J77" i="13"/>
  <c r="K77" i="13" s="1"/>
  <c r="M77" i="13" s="1"/>
  <c r="O77" i="13" s="1"/>
  <c r="P77" i="13" s="1"/>
  <c r="J78" i="13"/>
  <c r="K78" i="13" s="1"/>
  <c r="M78" i="13" s="1"/>
  <c r="O78" i="13" s="1"/>
  <c r="P78" i="13" s="1"/>
  <c r="J79" i="13"/>
  <c r="K79" i="13" s="1"/>
  <c r="M79" i="13" s="1"/>
  <c r="O79" i="13" s="1"/>
  <c r="P79" i="13" s="1"/>
  <c r="J80" i="13"/>
  <c r="K80" i="13" s="1"/>
  <c r="M80" i="13" s="1"/>
  <c r="O80" i="13" s="1"/>
  <c r="P80" i="13" s="1"/>
  <c r="J81" i="13"/>
  <c r="K81" i="13" s="1"/>
  <c r="M81" i="13" s="1"/>
  <c r="O81" i="13" s="1"/>
  <c r="P81" i="13" s="1"/>
  <c r="J82" i="13"/>
  <c r="K82" i="13" s="1"/>
  <c r="M82" i="13" s="1"/>
  <c r="O82" i="13" s="1"/>
  <c r="P82" i="13" s="1"/>
  <c r="J9" i="13"/>
  <c r="K9" i="13" s="1"/>
  <c r="M9" i="13" s="1"/>
  <c r="O9" i="13" s="1"/>
  <c r="P9" i="13" s="1"/>
  <c r="J10" i="15"/>
  <c r="K10" i="15" s="1"/>
  <c r="M10" i="15" s="1"/>
  <c r="O10" i="15" s="1"/>
  <c r="P10" i="15" s="1"/>
  <c r="J11" i="15"/>
  <c r="K11" i="15" s="1"/>
  <c r="M11" i="15" s="1"/>
  <c r="O11" i="15" s="1"/>
  <c r="P11" i="15" s="1"/>
  <c r="J12" i="15"/>
  <c r="K12" i="15" s="1"/>
  <c r="M12" i="15" s="1"/>
  <c r="O12" i="15" s="1"/>
  <c r="P12" i="15" s="1"/>
  <c r="J13" i="15"/>
  <c r="K13" i="15" s="1"/>
  <c r="M13" i="15" s="1"/>
  <c r="O13" i="15" s="1"/>
  <c r="P13" i="15" s="1"/>
  <c r="J14" i="15"/>
  <c r="K14" i="15" s="1"/>
  <c r="M14" i="15" s="1"/>
  <c r="O14" i="15" s="1"/>
  <c r="P14" i="15" s="1"/>
  <c r="J15" i="15"/>
  <c r="K15" i="15" s="1"/>
  <c r="M15" i="15" s="1"/>
  <c r="O15" i="15" s="1"/>
  <c r="J16" i="15"/>
  <c r="K16" i="15" s="1"/>
  <c r="M16" i="15" s="1"/>
  <c r="O16" i="15" s="1"/>
  <c r="P16" i="15" s="1"/>
  <c r="J17" i="15"/>
  <c r="K17" i="15" s="1"/>
  <c r="M17" i="15" s="1"/>
  <c r="O17" i="15" s="1"/>
  <c r="P17" i="15" s="1"/>
  <c r="J18" i="15"/>
  <c r="K18" i="15" s="1"/>
  <c r="M18" i="15" s="1"/>
  <c r="O18" i="15" s="1"/>
  <c r="P18" i="15" s="1"/>
  <c r="J19" i="15"/>
  <c r="K19" i="15" s="1"/>
  <c r="M19" i="15" s="1"/>
  <c r="O19" i="15" s="1"/>
  <c r="P19" i="15" s="1"/>
  <c r="J20" i="15"/>
  <c r="K20" i="15" s="1"/>
  <c r="M20" i="15" s="1"/>
  <c r="O20" i="15" s="1"/>
  <c r="P20" i="15" s="1"/>
  <c r="J21" i="15"/>
  <c r="K21" i="15" s="1"/>
  <c r="M21" i="15" s="1"/>
  <c r="O21" i="15" s="1"/>
  <c r="P21" i="15" s="1"/>
  <c r="J22" i="15"/>
  <c r="K22" i="15" s="1"/>
  <c r="M22" i="15" s="1"/>
  <c r="O22" i="15" s="1"/>
  <c r="P22" i="15" s="1"/>
  <c r="J23" i="15"/>
  <c r="K23" i="15" s="1"/>
  <c r="M23" i="15" s="1"/>
  <c r="O23" i="15" s="1"/>
  <c r="P23" i="15" s="1"/>
  <c r="J24" i="15"/>
  <c r="K24" i="15" s="1"/>
  <c r="M24" i="15" s="1"/>
  <c r="O24" i="15" s="1"/>
  <c r="P24" i="15" s="1"/>
  <c r="J25" i="15"/>
  <c r="K25" i="15" s="1"/>
  <c r="M25" i="15" s="1"/>
  <c r="O25" i="15" s="1"/>
  <c r="P25" i="15" s="1"/>
  <c r="J26" i="15"/>
  <c r="K26" i="15" s="1"/>
  <c r="M26" i="15" s="1"/>
  <c r="O26" i="15" s="1"/>
  <c r="P26" i="15" s="1"/>
  <c r="J27" i="15"/>
  <c r="K27" i="15" s="1"/>
  <c r="M27" i="15" s="1"/>
  <c r="O27" i="15" s="1"/>
  <c r="P27" i="15" s="1"/>
  <c r="J28" i="15"/>
  <c r="K28" i="15" s="1"/>
  <c r="M28" i="15" s="1"/>
  <c r="O28" i="15" s="1"/>
  <c r="P28" i="15" s="1"/>
  <c r="J29" i="15"/>
  <c r="K29" i="15" s="1"/>
  <c r="M29" i="15" s="1"/>
  <c r="O29" i="15" s="1"/>
  <c r="P29" i="15" s="1"/>
  <c r="J30" i="15"/>
  <c r="K30" i="15" s="1"/>
  <c r="M30" i="15" s="1"/>
  <c r="O30" i="15" s="1"/>
  <c r="P30" i="15" s="1"/>
  <c r="J31" i="15"/>
  <c r="K31" i="15" s="1"/>
  <c r="M31" i="15" s="1"/>
  <c r="O31" i="15" s="1"/>
  <c r="P31" i="15" s="1"/>
  <c r="J32" i="15"/>
  <c r="K32" i="15" s="1"/>
  <c r="M32" i="15" s="1"/>
  <c r="O32" i="15" s="1"/>
  <c r="P32" i="15" s="1"/>
  <c r="J33" i="15"/>
  <c r="K33" i="15" s="1"/>
  <c r="M33" i="15" s="1"/>
  <c r="O33" i="15" s="1"/>
  <c r="P33" i="15" s="1"/>
  <c r="J34" i="15"/>
  <c r="K34" i="15" s="1"/>
  <c r="M34" i="15" s="1"/>
  <c r="O34" i="15" s="1"/>
  <c r="P34" i="15" s="1"/>
  <c r="J35" i="15"/>
  <c r="K35" i="15" s="1"/>
  <c r="M35" i="15" s="1"/>
  <c r="O35" i="15" s="1"/>
  <c r="P35" i="15" s="1"/>
  <c r="J36" i="15"/>
  <c r="K36" i="15" s="1"/>
  <c r="M36" i="15" s="1"/>
  <c r="O36" i="15" s="1"/>
  <c r="P36" i="15" s="1"/>
  <c r="J37" i="15"/>
  <c r="K37" i="15" s="1"/>
  <c r="M37" i="15" s="1"/>
  <c r="O37" i="15" s="1"/>
  <c r="P37" i="15" s="1"/>
  <c r="J38" i="15"/>
  <c r="K38" i="15" s="1"/>
  <c r="M38" i="15" s="1"/>
  <c r="O38" i="15" s="1"/>
  <c r="P38" i="15" s="1"/>
  <c r="J39" i="15"/>
  <c r="K39" i="15" s="1"/>
  <c r="M39" i="15" s="1"/>
  <c r="O39" i="15" s="1"/>
  <c r="P39" i="15" s="1"/>
  <c r="J40" i="15"/>
  <c r="K40" i="15" s="1"/>
  <c r="M40" i="15" s="1"/>
  <c r="O40" i="15" s="1"/>
  <c r="P40" i="15" s="1"/>
  <c r="J41" i="15"/>
  <c r="K41" i="15" s="1"/>
  <c r="M41" i="15" s="1"/>
  <c r="O41" i="15" s="1"/>
  <c r="P41" i="15" s="1"/>
  <c r="J42" i="15"/>
  <c r="K42" i="15" s="1"/>
  <c r="M42" i="15" s="1"/>
  <c r="O42" i="15" s="1"/>
  <c r="P42" i="15" s="1"/>
  <c r="J43" i="15"/>
  <c r="K43" i="15" s="1"/>
  <c r="M43" i="15" s="1"/>
  <c r="O43" i="15" s="1"/>
  <c r="P43" i="15" s="1"/>
  <c r="J44" i="15"/>
  <c r="K44" i="15" s="1"/>
  <c r="M44" i="15" s="1"/>
  <c r="O44" i="15" s="1"/>
  <c r="P44" i="15" s="1"/>
  <c r="J45" i="15"/>
  <c r="K45" i="15" s="1"/>
  <c r="M45" i="15" s="1"/>
  <c r="O45" i="15" s="1"/>
  <c r="P45" i="15" s="1"/>
  <c r="J46" i="15"/>
  <c r="K46" i="15" s="1"/>
  <c r="M46" i="15" s="1"/>
  <c r="O46" i="15" s="1"/>
  <c r="P46" i="15" s="1"/>
  <c r="J47" i="15"/>
  <c r="K47" i="15" s="1"/>
  <c r="M47" i="15" s="1"/>
  <c r="O47" i="15" s="1"/>
  <c r="P47" i="15" s="1"/>
  <c r="J48" i="15"/>
  <c r="K48" i="15" s="1"/>
  <c r="M48" i="15" s="1"/>
  <c r="O48" i="15" s="1"/>
  <c r="P48" i="15" s="1"/>
  <c r="J49" i="15"/>
  <c r="K49" i="15" s="1"/>
  <c r="M49" i="15" s="1"/>
  <c r="O49" i="15" s="1"/>
  <c r="P49" i="15" s="1"/>
  <c r="J50" i="15"/>
  <c r="K50" i="15" s="1"/>
  <c r="M50" i="15" s="1"/>
  <c r="O50" i="15" s="1"/>
  <c r="P50" i="15" s="1"/>
  <c r="J51" i="15"/>
  <c r="K51" i="15" s="1"/>
  <c r="M51" i="15" s="1"/>
  <c r="O51" i="15" s="1"/>
  <c r="P51" i="15" s="1"/>
  <c r="J52" i="15"/>
  <c r="K52" i="15" s="1"/>
  <c r="M52" i="15" s="1"/>
  <c r="O52" i="15" s="1"/>
  <c r="P52" i="15" s="1"/>
  <c r="J53" i="15"/>
  <c r="K53" i="15" s="1"/>
  <c r="M53" i="15" s="1"/>
  <c r="O53" i="15" s="1"/>
  <c r="P53" i="15" s="1"/>
  <c r="J54" i="15"/>
  <c r="K54" i="15" s="1"/>
  <c r="M54" i="15" s="1"/>
  <c r="O54" i="15" s="1"/>
  <c r="P54" i="15" s="1"/>
  <c r="J55" i="15"/>
  <c r="K55" i="15" s="1"/>
  <c r="M55" i="15" s="1"/>
  <c r="O55" i="15" s="1"/>
  <c r="P55" i="15" s="1"/>
  <c r="J56" i="15"/>
  <c r="K56" i="15" s="1"/>
  <c r="M56" i="15" s="1"/>
  <c r="O56" i="15" s="1"/>
  <c r="P56" i="15" s="1"/>
  <c r="J57" i="15"/>
  <c r="K57" i="15" s="1"/>
  <c r="M57" i="15" s="1"/>
  <c r="O57" i="15" s="1"/>
  <c r="P57" i="15" s="1"/>
  <c r="J58" i="15"/>
  <c r="K58" i="15" s="1"/>
  <c r="M58" i="15" s="1"/>
  <c r="O58" i="15" s="1"/>
  <c r="P58" i="15" s="1"/>
  <c r="J59" i="15"/>
  <c r="K59" i="15" s="1"/>
  <c r="M59" i="15" s="1"/>
  <c r="O59" i="15" s="1"/>
  <c r="P59" i="15" s="1"/>
  <c r="J60" i="15"/>
  <c r="K60" i="15" s="1"/>
  <c r="M60" i="15" s="1"/>
  <c r="O60" i="15" s="1"/>
  <c r="P60" i="15" s="1"/>
  <c r="J61" i="15"/>
  <c r="K61" i="15" s="1"/>
  <c r="M61" i="15" s="1"/>
  <c r="O61" i="15" s="1"/>
  <c r="P61" i="15" s="1"/>
  <c r="J62" i="15"/>
  <c r="K62" i="15" s="1"/>
  <c r="M62" i="15" s="1"/>
  <c r="O62" i="15" s="1"/>
  <c r="P62" i="15" s="1"/>
  <c r="J63" i="15"/>
  <c r="K63" i="15" s="1"/>
  <c r="M63" i="15" s="1"/>
  <c r="O63" i="15" s="1"/>
  <c r="P63" i="15" s="1"/>
  <c r="J64" i="15"/>
  <c r="K64" i="15" s="1"/>
  <c r="M64" i="15" s="1"/>
  <c r="O64" i="15" s="1"/>
  <c r="P64" i="15" s="1"/>
  <c r="J65" i="15"/>
  <c r="K65" i="15" s="1"/>
  <c r="M65" i="15" s="1"/>
  <c r="O65" i="15" s="1"/>
  <c r="P65" i="15" s="1"/>
  <c r="J66" i="15"/>
  <c r="K66" i="15" s="1"/>
  <c r="M66" i="15" s="1"/>
  <c r="O66" i="15" s="1"/>
  <c r="P66" i="15" s="1"/>
  <c r="J67" i="15"/>
  <c r="K67" i="15" s="1"/>
  <c r="M67" i="15" s="1"/>
  <c r="O67" i="15" s="1"/>
  <c r="P67" i="15" s="1"/>
  <c r="J68" i="15"/>
  <c r="K68" i="15" s="1"/>
  <c r="M68" i="15" s="1"/>
  <c r="O68" i="15" s="1"/>
  <c r="P68" i="15" s="1"/>
  <c r="J69" i="15"/>
  <c r="K69" i="15" s="1"/>
  <c r="M69" i="15" s="1"/>
  <c r="O69" i="15" s="1"/>
  <c r="P69" i="15" s="1"/>
  <c r="J70" i="15"/>
  <c r="K70" i="15" s="1"/>
  <c r="M70" i="15" s="1"/>
  <c r="O70" i="15" s="1"/>
  <c r="P70" i="15" s="1"/>
  <c r="J71" i="15"/>
  <c r="K71" i="15" s="1"/>
  <c r="M71" i="15" s="1"/>
  <c r="O71" i="15" s="1"/>
  <c r="P71" i="15" s="1"/>
  <c r="J72" i="15"/>
  <c r="K72" i="15" s="1"/>
  <c r="M72" i="15" s="1"/>
  <c r="O72" i="15" s="1"/>
  <c r="P72" i="15" s="1"/>
  <c r="J73" i="15"/>
  <c r="K73" i="15" s="1"/>
  <c r="M73" i="15" s="1"/>
  <c r="O73" i="15" s="1"/>
  <c r="P73" i="15" s="1"/>
  <c r="J74" i="15"/>
  <c r="K74" i="15" s="1"/>
  <c r="M74" i="15" s="1"/>
  <c r="O74" i="15" s="1"/>
  <c r="P74" i="15" s="1"/>
  <c r="J75" i="15"/>
  <c r="K75" i="15" s="1"/>
  <c r="M75" i="15" s="1"/>
  <c r="O75" i="15" s="1"/>
  <c r="P75" i="15" s="1"/>
  <c r="J76" i="15"/>
  <c r="K76" i="15" s="1"/>
  <c r="M76" i="15" s="1"/>
  <c r="O76" i="15" s="1"/>
  <c r="P76" i="15" s="1"/>
  <c r="J77" i="15"/>
  <c r="K77" i="15" s="1"/>
  <c r="M77" i="15" s="1"/>
  <c r="O77" i="15" s="1"/>
  <c r="P77" i="15" s="1"/>
  <c r="J78" i="15"/>
  <c r="K78" i="15" s="1"/>
  <c r="M78" i="15" s="1"/>
  <c r="O78" i="15" s="1"/>
  <c r="P78" i="15" s="1"/>
  <c r="J79" i="15"/>
  <c r="K79" i="15" s="1"/>
  <c r="M79" i="15" s="1"/>
  <c r="O79" i="15" s="1"/>
  <c r="P79" i="15" s="1"/>
  <c r="J80" i="15"/>
  <c r="K80" i="15" s="1"/>
  <c r="M80" i="15" s="1"/>
  <c r="O80" i="15" s="1"/>
  <c r="P80" i="15" s="1"/>
  <c r="J81" i="15"/>
  <c r="K81" i="15" s="1"/>
  <c r="M81" i="15" s="1"/>
  <c r="O81" i="15" s="1"/>
  <c r="P81" i="15" s="1"/>
  <c r="J82" i="15"/>
  <c r="K82" i="15" s="1"/>
  <c r="M82" i="15" s="1"/>
  <c r="O82" i="15" s="1"/>
  <c r="P82" i="15" s="1"/>
  <c r="J10" i="16"/>
  <c r="K10" i="16" s="1"/>
  <c r="M10" i="16" s="1"/>
  <c r="O10" i="16" s="1"/>
  <c r="P10" i="16" s="1"/>
  <c r="J11" i="16"/>
  <c r="K11" i="16" s="1"/>
  <c r="M11" i="16" s="1"/>
  <c r="O11" i="16" s="1"/>
  <c r="J12" i="16"/>
  <c r="K12" i="16" s="1"/>
  <c r="M12" i="16" s="1"/>
  <c r="O12" i="16" s="1"/>
  <c r="P12" i="16" s="1"/>
  <c r="J13" i="16"/>
  <c r="K13" i="16" s="1"/>
  <c r="M13" i="16" s="1"/>
  <c r="O13" i="16" s="1"/>
  <c r="P13" i="16" s="1"/>
  <c r="J14" i="16"/>
  <c r="K14" i="16" s="1"/>
  <c r="M14" i="16" s="1"/>
  <c r="O14" i="16" s="1"/>
  <c r="P14" i="16" s="1"/>
  <c r="J15" i="16"/>
  <c r="K15" i="16" s="1"/>
  <c r="M15" i="16" s="1"/>
  <c r="O15" i="16" s="1"/>
  <c r="P15" i="16" s="1"/>
  <c r="J16" i="16"/>
  <c r="K16" i="16" s="1"/>
  <c r="M16" i="16" s="1"/>
  <c r="O16" i="16" s="1"/>
  <c r="P16" i="16" s="1"/>
  <c r="J17" i="16"/>
  <c r="K17" i="16" s="1"/>
  <c r="M17" i="16" s="1"/>
  <c r="O17" i="16" s="1"/>
  <c r="P17" i="16" s="1"/>
  <c r="J18" i="16"/>
  <c r="K18" i="16" s="1"/>
  <c r="M18" i="16" s="1"/>
  <c r="O18" i="16" s="1"/>
  <c r="P18" i="16" s="1"/>
  <c r="J19" i="16"/>
  <c r="K19" i="16" s="1"/>
  <c r="M19" i="16" s="1"/>
  <c r="O19" i="16" s="1"/>
  <c r="P19" i="16" s="1"/>
  <c r="J20" i="16"/>
  <c r="K20" i="16" s="1"/>
  <c r="M20" i="16" s="1"/>
  <c r="O20" i="16" s="1"/>
  <c r="P20" i="16" s="1"/>
  <c r="J21" i="16"/>
  <c r="K21" i="16" s="1"/>
  <c r="M21" i="16" s="1"/>
  <c r="O21" i="16" s="1"/>
  <c r="P21" i="16" s="1"/>
  <c r="J22" i="16"/>
  <c r="K22" i="16" s="1"/>
  <c r="M22" i="16" s="1"/>
  <c r="O22" i="16" s="1"/>
  <c r="P22" i="16" s="1"/>
  <c r="J23" i="16"/>
  <c r="K23" i="16" s="1"/>
  <c r="M23" i="16" s="1"/>
  <c r="O23" i="16" s="1"/>
  <c r="P23" i="16" s="1"/>
  <c r="J24" i="16"/>
  <c r="K24" i="16" s="1"/>
  <c r="M24" i="16" s="1"/>
  <c r="O24" i="16" s="1"/>
  <c r="P24" i="16" s="1"/>
  <c r="J25" i="16"/>
  <c r="K25" i="16" s="1"/>
  <c r="M25" i="16" s="1"/>
  <c r="O25" i="16" s="1"/>
  <c r="P25" i="16" s="1"/>
  <c r="J26" i="16"/>
  <c r="K26" i="16" s="1"/>
  <c r="M26" i="16" s="1"/>
  <c r="O26" i="16" s="1"/>
  <c r="P26" i="16" s="1"/>
  <c r="J27" i="16"/>
  <c r="K27" i="16" s="1"/>
  <c r="M27" i="16" s="1"/>
  <c r="O27" i="16" s="1"/>
  <c r="P27" i="16" s="1"/>
  <c r="J28" i="16"/>
  <c r="K28" i="16" s="1"/>
  <c r="M28" i="16" s="1"/>
  <c r="O28" i="16" s="1"/>
  <c r="P28" i="16" s="1"/>
  <c r="J29" i="16"/>
  <c r="K29" i="16" s="1"/>
  <c r="M29" i="16" s="1"/>
  <c r="O29" i="16" s="1"/>
  <c r="P29" i="16" s="1"/>
  <c r="J30" i="16"/>
  <c r="K30" i="16" s="1"/>
  <c r="M30" i="16" s="1"/>
  <c r="O30" i="16" s="1"/>
  <c r="P30" i="16" s="1"/>
  <c r="J31" i="16"/>
  <c r="K31" i="16" s="1"/>
  <c r="M31" i="16" s="1"/>
  <c r="O31" i="16" s="1"/>
  <c r="P31" i="16" s="1"/>
  <c r="J32" i="16"/>
  <c r="K32" i="16" s="1"/>
  <c r="M32" i="16" s="1"/>
  <c r="O32" i="16" s="1"/>
  <c r="P32" i="16" s="1"/>
  <c r="J33" i="16"/>
  <c r="K33" i="16" s="1"/>
  <c r="M33" i="16" s="1"/>
  <c r="O33" i="16" s="1"/>
  <c r="P33" i="16" s="1"/>
  <c r="J34" i="16"/>
  <c r="K34" i="16" s="1"/>
  <c r="M34" i="16" s="1"/>
  <c r="O34" i="16" s="1"/>
  <c r="P34" i="16" s="1"/>
  <c r="J35" i="16"/>
  <c r="K35" i="16" s="1"/>
  <c r="M35" i="16" s="1"/>
  <c r="O35" i="16" s="1"/>
  <c r="P35" i="16" s="1"/>
  <c r="J36" i="16"/>
  <c r="K36" i="16" s="1"/>
  <c r="M36" i="16" s="1"/>
  <c r="O36" i="16" s="1"/>
  <c r="P36" i="16" s="1"/>
  <c r="J37" i="16"/>
  <c r="K37" i="16" s="1"/>
  <c r="M37" i="16" s="1"/>
  <c r="O37" i="16" s="1"/>
  <c r="P37" i="16" s="1"/>
  <c r="J38" i="16"/>
  <c r="K38" i="16" s="1"/>
  <c r="M38" i="16" s="1"/>
  <c r="O38" i="16" s="1"/>
  <c r="P38" i="16" s="1"/>
  <c r="J39" i="16"/>
  <c r="K39" i="16" s="1"/>
  <c r="M39" i="16" s="1"/>
  <c r="O39" i="16" s="1"/>
  <c r="P39" i="16" s="1"/>
  <c r="J40" i="16"/>
  <c r="K40" i="16" s="1"/>
  <c r="M40" i="16" s="1"/>
  <c r="O40" i="16" s="1"/>
  <c r="P40" i="16" s="1"/>
  <c r="J41" i="16"/>
  <c r="K41" i="16" s="1"/>
  <c r="M41" i="16" s="1"/>
  <c r="O41" i="16" s="1"/>
  <c r="P41" i="16" s="1"/>
  <c r="J42" i="16"/>
  <c r="K42" i="16" s="1"/>
  <c r="M42" i="16" s="1"/>
  <c r="O42" i="16" s="1"/>
  <c r="P42" i="16" s="1"/>
  <c r="J43" i="16"/>
  <c r="K43" i="16" s="1"/>
  <c r="M43" i="16" s="1"/>
  <c r="O43" i="16" s="1"/>
  <c r="P43" i="16" s="1"/>
  <c r="J44" i="16"/>
  <c r="K44" i="16" s="1"/>
  <c r="M44" i="16" s="1"/>
  <c r="O44" i="16" s="1"/>
  <c r="P44" i="16" s="1"/>
  <c r="J45" i="16"/>
  <c r="K45" i="16" s="1"/>
  <c r="M45" i="16" s="1"/>
  <c r="O45" i="16" s="1"/>
  <c r="P45" i="16" s="1"/>
  <c r="J46" i="16"/>
  <c r="K46" i="16" s="1"/>
  <c r="M46" i="16" s="1"/>
  <c r="O46" i="16" s="1"/>
  <c r="P46" i="16" s="1"/>
  <c r="J47" i="16"/>
  <c r="K47" i="16" s="1"/>
  <c r="M47" i="16" s="1"/>
  <c r="O47" i="16" s="1"/>
  <c r="P47" i="16" s="1"/>
  <c r="J48" i="16"/>
  <c r="K48" i="16" s="1"/>
  <c r="M48" i="16" s="1"/>
  <c r="O48" i="16" s="1"/>
  <c r="P48" i="16" s="1"/>
  <c r="J49" i="16"/>
  <c r="K49" i="16" s="1"/>
  <c r="M49" i="16" s="1"/>
  <c r="O49" i="16" s="1"/>
  <c r="P49" i="16" s="1"/>
  <c r="J50" i="16"/>
  <c r="K50" i="16" s="1"/>
  <c r="M50" i="16" s="1"/>
  <c r="O50" i="16" s="1"/>
  <c r="P50" i="16" s="1"/>
  <c r="J51" i="16"/>
  <c r="K51" i="16" s="1"/>
  <c r="M51" i="16" s="1"/>
  <c r="O51" i="16" s="1"/>
  <c r="P51" i="16" s="1"/>
  <c r="J52" i="16"/>
  <c r="K52" i="16" s="1"/>
  <c r="M52" i="16" s="1"/>
  <c r="O52" i="16" s="1"/>
  <c r="P52" i="16" s="1"/>
  <c r="J53" i="16"/>
  <c r="K53" i="16" s="1"/>
  <c r="M53" i="16" s="1"/>
  <c r="O53" i="16" s="1"/>
  <c r="P53" i="16" s="1"/>
  <c r="J54" i="16"/>
  <c r="K54" i="16" s="1"/>
  <c r="M54" i="16" s="1"/>
  <c r="O54" i="16" s="1"/>
  <c r="P54" i="16" s="1"/>
  <c r="J55" i="16"/>
  <c r="K55" i="16" s="1"/>
  <c r="M55" i="16" s="1"/>
  <c r="O55" i="16" s="1"/>
  <c r="P55" i="16" s="1"/>
  <c r="J56" i="16"/>
  <c r="K56" i="16" s="1"/>
  <c r="M56" i="16" s="1"/>
  <c r="O56" i="16" s="1"/>
  <c r="P56" i="16" s="1"/>
  <c r="J57" i="16"/>
  <c r="K57" i="16" s="1"/>
  <c r="M57" i="16" s="1"/>
  <c r="O57" i="16" s="1"/>
  <c r="P57" i="16" s="1"/>
  <c r="J58" i="16"/>
  <c r="K58" i="16" s="1"/>
  <c r="M58" i="16" s="1"/>
  <c r="O58" i="16" s="1"/>
  <c r="P58" i="16" s="1"/>
  <c r="J59" i="16"/>
  <c r="K59" i="16" s="1"/>
  <c r="M59" i="16" s="1"/>
  <c r="O59" i="16" s="1"/>
  <c r="P59" i="16" s="1"/>
  <c r="J60" i="16"/>
  <c r="K60" i="16" s="1"/>
  <c r="M60" i="16" s="1"/>
  <c r="O60" i="16" s="1"/>
  <c r="P60" i="16" s="1"/>
  <c r="J61" i="16"/>
  <c r="K61" i="16" s="1"/>
  <c r="M61" i="16" s="1"/>
  <c r="O61" i="16" s="1"/>
  <c r="P61" i="16" s="1"/>
  <c r="J62" i="16"/>
  <c r="K62" i="16" s="1"/>
  <c r="M62" i="16" s="1"/>
  <c r="O62" i="16" s="1"/>
  <c r="P62" i="16" s="1"/>
  <c r="J63" i="16"/>
  <c r="K63" i="16" s="1"/>
  <c r="M63" i="16" s="1"/>
  <c r="O63" i="16" s="1"/>
  <c r="P63" i="16" s="1"/>
  <c r="J64" i="16"/>
  <c r="K64" i="16" s="1"/>
  <c r="M64" i="16" s="1"/>
  <c r="O64" i="16" s="1"/>
  <c r="P64" i="16" s="1"/>
  <c r="J65" i="16"/>
  <c r="K65" i="16" s="1"/>
  <c r="M65" i="16" s="1"/>
  <c r="O65" i="16" s="1"/>
  <c r="P65" i="16" s="1"/>
  <c r="J66" i="16"/>
  <c r="K66" i="16" s="1"/>
  <c r="M66" i="16" s="1"/>
  <c r="O66" i="16" s="1"/>
  <c r="P66" i="16" s="1"/>
  <c r="J67" i="16"/>
  <c r="K67" i="16" s="1"/>
  <c r="M67" i="16" s="1"/>
  <c r="O67" i="16" s="1"/>
  <c r="P67" i="16" s="1"/>
  <c r="J68" i="16"/>
  <c r="K68" i="16" s="1"/>
  <c r="M68" i="16" s="1"/>
  <c r="O68" i="16" s="1"/>
  <c r="P68" i="16" s="1"/>
  <c r="J69" i="16"/>
  <c r="K69" i="16" s="1"/>
  <c r="M69" i="16" s="1"/>
  <c r="O69" i="16" s="1"/>
  <c r="P69" i="16" s="1"/>
  <c r="J70" i="16"/>
  <c r="K70" i="16" s="1"/>
  <c r="M70" i="16" s="1"/>
  <c r="O70" i="16" s="1"/>
  <c r="P70" i="16" s="1"/>
  <c r="J71" i="16"/>
  <c r="K71" i="16" s="1"/>
  <c r="M71" i="16" s="1"/>
  <c r="O71" i="16" s="1"/>
  <c r="P71" i="16" s="1"/>
  <c r="J72" i="16"/>
  <c r="K72" i="16" s="1"/>
  <c r="M72" i="16" s="1"/>
  <c r="O72" i="16" s="1"/>
  <c r="P72" i="16" s="1"/>
  <c r="J73" i="16"/>
  <c r="K73" i="16" s="1"/>
  <c r="M73" i="16" s="1"/>
  <c r="O73" i="16" s="1"/>
  <c r="P73" i="16" s="1"/>
  <c r="J74" i="16"/>
  <c r="K74" i="16" s="1"/>
  <c r="M74" i="16" s="1"/>
  <c r="O74" i="16" s="1"/>
  <c r="P74" i="16" s="1"/>
  <c r="J75" i="16"/>
  <c r="K75" i="16" s="1"/>
  <c r="M75" i="16" s="1"/>
  <c r="O75" i="16" s="1"/>
  <c r="P75" i="16" s="1"/>
  <c r="J76" i="16"/>
  <c r="K76" i="16" s="1"/>
  <c r="M76" i="16" s="1"/>
  <c r="O76" i="16" s="1"/>
  <c r="P76" i="16" s="1"/>
  <c r="J77" i="16"/>
  <c r="K77" i="16" s="1"/>
  <c r="M77" i="16" s="1"/>
  <c r="O77" i="16" s="1"/>
  <c r="P77" i="16" s="1"/>
  <c r="J78" i="16"/>
  <c r="K78" i="16" s="1"/>
  <c r="M78" i="16" s="1"/>
  <c r="O78" i="16" s="1"/>
  <c r="P78" i="16" s="1"/>
  <c r="J79" i="16"/>
  <c r="K79" i="16" s="1"/>
  <c r="M79" i="16" s="1"/>
  <c r="O79" i="16" s="1"/>
  <c r="P79" i="16" s="1"/>
  <c r="J80" i="16"/>
  <c r="K80" i="16" s="1"/>
  <c r="M80" i="16" s="1"/>
  <c r="O80" i="16" s="1"/>
  <c r="P80" i="16" s="1"/>
  <c r="J81" i="16"/>
  <c r="K81" i="16" s="1"/>
  <c r="M81" i="16" s="1"/>
  <c r="O81" i="16" s="1"/>
  <c r="P81" i="16" s="1"/>
  <c r="J82" i="16"/>
  <c r="K82" i="16" s="1"/>
  <c r="M82" i="16" s="1"/>
  <c r="O82" i="16" s="1"/>
  <c r="P82" i="16" s="1"/>
  <c r="J10" i="10"/>
  <c r="K10" i="10" s="1"/>
  <c r="M10" i="10" s="1"/>
  <c r="O10" i="10" s="1"/>
  <c r="P10" i="10" s="1"/>
  <c r="J11" i="10"/>
  <c r="K11" i="10" s="1"/>
  <c r="M11" i="10" s="1"/>
  <c r="O11" i="10" s="1"/>
  <c r="P11" i="10" s="1"/>
  <c r="J12" i="10"/>
  <c r="K12" i="10" s="1"/>
  <c r="M12" i="10" s="1"/>
  <c r="O12" i="10" s="1"/>
  <c r="P12" i="10" s="1"/>
  <c r="J13" i="10"/>
  <c r="K13" i="10" s="1"/>
  <c r="M13" i="10" s="1"/>
  <c r="O13" i="10" s="1"/>
  <c r="P13" i="10" s="1"/>
  <c r="J14" i="10"/>
  <c r="K14" i="10" s="1"/>
  <c r="M14" i="10" s="1"/>
  <c r="O14" i="10" s="1"/>
  <c r="P14" i="10" s="1"/>
  <c r="J15" i="10"/>
  <c r="K15" i="10" s="1"/>
  <c r="M15" i="10" s="1"/>
  <c r="O15" i="10" s="1"/>
  <c r="P15" i="10" s="1"/>
  <c r="J16" i="10"/>
  <c r="K16" i="10" s="1"/>
  <c r="M16" i="10" s="1"/>
  <c r="O16" i="10" s="1"/>
  <c r="P16" i="10" s="1"/>
  <c r="J17" i="10"/>
  <c r="K17" i="10" s="1"/>
  <c r="M17" i="10" s="1"/>
  <c r="O17" i="10" s="1"/>
  <c r="P17" i="10" s="1"/>
  <c r="J18" i="10"/>
  <c r="K18" i="10" s="1"/>
  <c r="M18" i="10" s="1"/>
  <c r="O18" i="10" s="1"/>
  <c r="P18" i="10" s="1"/>
  <c r="J19" i="10"/>
  <c r="K19" i="10" s="1"/>
  <c r="M19" i="10" s="1"/>
  <c r="O19" i="10" s="1"/>
  <c r="P19" i="10" s="1"/>
  <c r="J20" i="10"/>
  <c r="K20" i="10" s="1"/>
  <c r="M20" i="10" s="1"/>
  <c r="O20" i="10" s="1"/>
  <c r="P20" i="10" s="1"/>
  <c r="J21" i="10"/>
  <c r="K21" i="10" s="1"/>
  <c r="M21" i="10" s="1"/>
  <c r="O21" i="10" s="1"/>
  <c r="P21" i="10" s="1"/>
  <c r="J22" i="10"/>
  <c r="K22" i="10" s="1"/>
  <c r="M22" i="10" s="1"/>
  <c r="O22" i="10" s="1"/>
  <c r="P22" i="10" s="1"/>
  <c r="J23" i="10"/>
  <c r="K23" i="10" s="1"/>
  <c r="M23" i="10" s="1"/>
  <c r="O23" i="10" s="1"/>
  <c r="P23" i="10" s="1"/>
  <c r="J24" i="10"/>
  <c r="K24" i="10" s="1"/>
  <c r="M24" i="10" s="1"/>
  <c r="O24" i="10" s="1"/>
  <c r="P24" i="10" s="1"/>
  <c r="J25" i="10"/>
  <c r="K25" i="10" s="1"/>
  <c r="M25" i="10" s="1"/>
  <c r="O25" i="10" s="1"/>
  <c r="P25" i="10" s="1"/>
  <c r="J26" i="10"/>
  <c r="K26" i="10" s="1"/>
  <c r="M26" i="10" s="1"/>
  <c r="O26" i="10" s="1"/>
  <c r="P26" i="10" s="1"/>
  <c r="J27" i="10"/>
  <c r="K27" i="10" s="1"/>
  <c r="M27" i="10" s="1"/>
  <c r="O27" i="10" s="1"/>
  <c r="P27" i="10" s="1"/>
  <c r="J28" i="10"/>
  <c r="K28" i="10" s="1"/>
  <c r="M28" i="10" s="1"/>
  <c r="O28" i="10" s="1"/>
  <c r="P28" i="10" s="1"/>
  <c r="J29" i="10"/>
  <c r="K29" i="10" s="1"/>
  <c r="M29" i="10" s="1"/>
  <c r="O29" i="10" s="1"/>
  <c r="P29" i="10" s="1"/>
  <c r="J30" i="10"/>
  <c r="K30" i="10" s="1"/>
  <c r="M30" i="10" s="1"/>
  <c r="O30" i="10" s="1"/>
  <c r="P30" i="10" s="1"/>
  <c r="J31" i="10"/>
  <c r="K31" i="10" s="1"/>
  <c r="M31" i="10" s="1"/>
  <c r="O31" i="10" s="1"/>
  <c r="P31" i="10" s="1"/>
  <c r="J32" i="10"/>
  <c r="K32" i="10" s="1"/>
  <c r="M32" i="10" s="1"/>
  <c r="O32" i="10" s="1"/>
  <c r="P32" i="10" s="1"/>
  <c r="J33" i="10"/>
  <c r="K33" i="10" s="1"/>
  <c r="M33" i="10" s="1"/>
  <c r="O33" i="10" s="1"/>
  <c r="P33" i="10" s="1"/>
  <c r="J34" i="10"/>
  <c r="K34" i="10" s="1"/>
  <c r="M34" i="10" s="1"/>
  <c r="O34" i="10" s="1"/>
  <c r="P34" i="10" s="1"/>
  <c r="J35" i="10"/>
  <c r="K35" i="10" s="1"/>
  <c r="M35" i="10" s="1"/>
  <c r="O35" i="10" s="1"/>
  <c r="P35" i="10" s="1"/>
  <c r="J36" i="10"/>
  <c r="K36" i="10" s="1"/>
  <c r="M36" i="10" s="1"/>
  <c r="O36" i="10" s="1"/>
  <c r="P36" i="10" s="1"/>
  <c r="J37" i="10"/>
  <c r="K37" i="10" s="1"/>
  <c r="M37" i="10" s="1"/>
  <c r="O37" i="10" s="1"/>
  <c r="P37" i="10" s="1"/>
  <c r="J38" i="10"/>
  <c r="K38" i="10" s="1"/>
  <c r="M38" i="10" s="1"/>
  <c r="O38" i="10" s="1"/>
  <c r="P38" i="10" s="1"/>
  <c r="J39" i="10"/>
  <c r="K39" i="10" s="1"/>
  <c r="M39" i="10" s="1"/>
  <c r="O39" i="10" s="1"/>
  <c r="P39" i="10" s="1"/>
  <c r="J40" i="10"/>
  <c r="K40" i="10" s="1"/>
  <c r="M40" i="10" s="1"/>
  <c r="O40" i="10" s="1"/>
  <c r="P40" i="10" s="1"/>
  <c r="J41" i="10"/>
  <c r="K41" i="10" s="1"/>
  <c r="M41" i="10" s="1"/>
  <c r="O41" i="10" s="1"/>
  <c r="P41" i="10" s="1"/>
  <c r="J42" i="10"/>
  <c r="K42" i="10" s="1"/>
  <c r="M42" i="10" s="1"/>
  <c r="O42" i="10" s="1"/>
  <c r="P42" i="10" s="1"/>
  <c r="J43" i="10"/>
  <c r="K43" i="10" s="1"/>
  <c r="M43" i="10" s="1"/>
  <c r="O43" i="10" s="1"/>
  <c r="P43" i="10" s="1"/>
  <c r="J44" i="10"/>
  <c r="K44" i="10" s="1"/>
  <c r="M44" i="10" s="1"/>
  <c r="O44" i="10" s="1"/>
  <c r="P44" i="10" s="1"/>
  <c r="J45" i="10"/>
  <c r="K45" i="10" s="1"/>
  <c r="M45" i="10" s="1"/>
  <c r="O45" i="10" s="1"/>
  <c r="P45" i="10" s="1"/>
  <c r="J46" i="10"/>
  <c r="K46" i="10" s="1"/>
  <c r="M46" i="10" s="1"/>
  <c r="O46" i="10" s="1"/>
  <c r="P46" i="10" s="1"/>
  <c r="J47" i="10"/>
  <c r="K47" i="10" s="1"/>
  <c r="M47" i="10" s="1"/>
  <c r="O47" i="10" s="1"/>
  <c r="P47" i="10" s="1"/>
  <c r="J48" i="10"/>
  <c r="K48" i="10" s="1"/>
  <c r="M48" i="10" s="1"/>
  <c r="O48" i="10" s="1"/>
  <c r="P48" i="10" s="1"/>
  <c r="J49" i="10"/>
  <c r="K49" i="10" s="1"/>
  <c r="M49" i="10" s="1"/>
  <c r="O49" i="10" s="1"/>
  <c r="P49" i="10" s="1"/>
  <c r="J50" i="10"/>
  <c r="K50" i="10" s="1"/>
  <c r="M50" i="10" s="1"/>
  <c r="O50" i="10" s="1"/>
  <c r="P50" i="10" s="1"/>
  <c r="J51" i="10"/>
  <c r="K51" i="10" s="1"/>
  <c r="M51" i="10" s="1"/>
  <c r="O51" i="10" s="1"/>
  <c r="P51" i="10" s="1"/>
  <c r="J52" i="10"/>
  <c r="K52" i="10" s="1"/>
  <c r="M52" i="10" s="1"/>
  <c r="O52" i="10" s="1"/>
  <c r="P52" i="10" s="1"/>
  <c r="J53" i="10"/>
  <c r="K53" i="10" s="1"/>
  <c r="M53" i="10" s="1"/>
  <c r="O53" i="10" s="1"/>
  <c r="P53" i="10" s="1"/>
  <c r="J54" i="10"/>
  <c r="K54" i="10" s="1"/>
  <c r="M54" i="10" s="1"/>
  <c r="O54" i="10" s="1"/>
  <c r="P54" i="10" s="1"/>
  <c r="J55" i="10"/>
  <c r="K55" i="10" s="1"/>
  <c r="M55" i="10" s="1"/>
  <c r="O55" i="10" s="1"/>
  <c r="P55" i="10" s="1"/>
  <c r="J56" i="10"/>
  <c r="K56" i="10" s="1"/>
  <c r="M56" i="10" s="1"/>
  <c r="O56" i="10" s="1"/>
  <c r="P56" i="10" s="1"/>
  <c r="J57" i="10"/>
  <c r="K57" i="10" s="1"/>
  <c r="M57" i="10" s="1"/>
  <c r="O57" i="10" s="1"/>
  <c r="P57" i="10" s="1"/>
  <c r="J58" i="10"/>
  <c r="K58" i="10" s="1"/>
  <c r="M58" i="10" s="1"/>
  <c r="O58" i="10" s="1"/>
  <c r="P58" i="10" s="1"/>
  <c r="J59" i="10"/>
  <c r="K59" i="10" s="1"/>
  <c r="M59" i="10" s="1"/>
  <c r="O59" i="10" s="1"/>
  <c r="P59" i="10" s="1"/>
  <c r="J60" i="10"/>
  <c r="K60" i="10" s="1"/>
  <c r="M60" i="10" s="1"/>
  <c r="O60" i="10" s="1"/>
  <c r="P60" i="10" s="1"/>
  <c r="J61" i="10"/>
  <c r="K61" i="10" s="1"/>
  <c r="M61" i="10" s="1"/>
  <c r="O61" i="10" s="1"/>
  <c r="P61" i="10" s="1"/>
  <c r="J62" i="10"/>
  <c r="K62" i="10" s="1"/>
  <c r="M62" i="10" s="1"/>
  <c r="O62" i="10" s="1"/>
  <c r="P62" i="10" s="1"/>
  <c r="J63" i="10"/>
  <c r="K63" i="10" s="1"/>
  <c r="M63" i="10" s="1"/>
  <c r="O63" i="10" s="1"/>
  <c r="P63" i="10" s="1"/>
  <c r="J64" i="10"/>
  <c r="K64" i="10" s="1"/>
  <c r="M64" i="10" s="1"/>
  <c r="O64" i="10" s="1"/>
  <c r="P64" i="10" s="1"/>
  <c r="J65" i="10"/>
  <c r="K65" i="10" s="1"/>
  <c r="M65" i="10" s="1"/>
  <c r="O65" i="10" s="1"/>
  <c r="P65" i="10" s="1"/>
  <c r="J66" i="10"/>
  <c r="K66" i="10" s="1"/>
  <c r="M66" i="10" s="1"/>
  <c r="O66" i="10" s="1"/>
  <c r="P66" i="10" s="1"/>
  <c r="J67" i="10"/>
  <c r="K67" i="10" s="1"/>
  <c r="M67" i="10" s="1"/>
  <c r="O67" i="10" s="1"/>
  <c r="P67" i="10" s="1"/>
  <c r="J68" i="10"/>
  <c r="K68" i="10" s="1"/>
  <c r="M68" i="10" s="1"/>
  <c r="O68" i="10" s="1"/>
  <c r="P68" i="10" s="1"/>
  <c r="J69" i="10"/>
  <c r="K69" i="10" s="1"/>
  <c r="M69" i="10" s="1"/>
  <c r="O69" i="10" s="1"/>
  <c r="P69" i="10" s="1"/>
  <c r="J70" i="10"/>
  <c r="K70" i="10" s="1"/>
  <c r="M70" i="10" s="1"/>
  <c r="O70" i="10" s="1"/>
  <c r="P70" i="10" s="1"/>
  <c r="J71" i="10"/>
  <c r="K71" i="10" s="1"/>
  <c r="M71" i="10" s="1"/>
  <c r="O71" i="10" s="1"/>
  <c r="P71" i="10" s="1"/>
  <c r="J72" i="10"/>
  <c r="K72" i="10" s="1"/>
  <c r="M72" i="10" s="1"/>
  <c r="O72" i="10" s="1"/>
  <c r="P72" i="10" s="1"/>
  <c r="J73" i="10"/>
  <c r="K73" i="10" s="1"/>
  <c r="M73" i="10" s="1"/>
  <c r="O73" i="10" s="1"/>
  <c r="P73" i="10" s="1"/>
  <c r="J74" i="10"/>
  <c r="K74" i="10" s="1"/>
  <c r="M74" i="10" s="1"/>
  <c r="O74" i="10" s="1"/>
  <c r="P74" i="10" s="1"/>
  <c r="J75" i="10"/>
  <c r="K75" i="10" s="1"/>
  <c r="M75" i="10" s="1"/>
  <c r="O75" i="10" s="1"/>
  <c r="P75" i="10" s="1"/>
  <c r="J76" i="10"/>
  <c r="K76" i="10" s="1"/>
  <c r="M76" i="10" s="1"/>
  <c r="O76" i="10" s="1"/>
  <c r="P76" i="10" s="1"/>
  <c r="J77" i="10"/>
  <c r="K77" i="10" s="1"/>
  <c r="M77" i="10" s="1"/>
  <c r="O77" i="10" s="1"/>
  <c r="P77" i="10" s="1"/>
  <c r="J78" i="10"/>
  <c r="K78" i="10" s="1"/>
  <c r="M78" i="10" s="1"/>
  <c r="O78" i="10" s="1"/>
  <c r="P78" i="10" s="1"/>
  <c r="J79" i="10"/>
  <c r="K79" i="10" s="1"/>
  <c r="M79" i="10" s="1"/>
  <c r="O79" i="10" s="1"/>
  <c r="P79" i="10" s="1"/>
  <c r="J80" i="10"/>
  <c r="K80" i="10" s="1"/>
  <c r="M80" i="10" s="1"/>
  <c r="O80" i="10" s="1"/>
  <c r="P80" i="10" s="1"/>
  <c r="J81" i="10"/>
  <c r="K81" i="10" s="1"/>
  <c r="M81" i="10" s="1"/>
  <c r="O81" i="10" s="1"/>
  <c r="P81" i="10" s="1"/>
  <c r="J81" i="14"/>
  <c r="K81" i="14" s="1"/>
  <c r="M81" i="14" s="1"/>
  <c r="O81" i="14" s="1"/>
  <c r="P81" i="14" s="1"/>
  <c r="J82" i="14"/>
  <c r="K82" i="14" s="1"/>
  <c r="M82" i="14" s="1"/>
  <c r="O82" i="14" s="1"/>
  <c r="P82" i="14" s="1"/>
  <c r="J10" i="14"/>
  <c r="K10" i="14" s="1"/>
  <c r="M10" i="14" s="1"/>
  <c r="O10" i="14" s="1"/>
  <c r="P10" i="14" s="1"/>
  <c r="J11" i="14"/>
  <c r="K11" i="14" s="1"/>
  <c r="M11" i="14" s="1"/>
  <c r="O11" i="14" s="1"/>
  <c r="P11" i="14" s="1"/>
  <c r="J12" i="14"/>
  <c r="K12" i="14" s="1"/>
  <c r="M12" i="14" s="1"/>
  <c r="O12" i="14" s="1"/>
  <c r="P12" i="14" s="1"/>
  <c r="J13" i="14"/>
  <c r="K13" i="14" s="1"/>
  <c r="M13" i="14" s="1"/>
  <c r="O13" i="14" s="1"/>
  <c r="P13" i="14" s="1"/>
  <c r="J14" i="14"/>
  <c r="K14" i="14" s="1"/>
  <c r="M14" i="14" s="1"/>
  <c r="O14" i="14" s="1"/>
  <c r="P14" i="14" s="1"/>
  <c r="J15" i="14"/>
  <c r="K15" i="14" s="1"/>
  <c r="M15" i="14" s="1"/>
  <c r="O15" i="14" s="1"/>
  <c r="P15" i="14" s="1"/>
  <c r="J16" i="14"/>
  <c r="K16" i="14" s="1"/>
  <c r="M16" i="14" s="1"/>
  <c r="O16" i="14" s="1"/>
  <c r="P16" i="14" s="1"/>
  <c r="J17" i="14"/>
  <c r="K17" i="14" s="1"/>
  <c r="M17" i="14" s="1"/>
  <c r="O17" i="14" s="1"/>
  <c r="P17" i="14" s="1"/>
  <c r="J18" i="14"/>
  <c r="K18" i="14" s="1"/>
  <c r="M18" i="14" s="1"/>
  <c r="O18" i="14" s="1"/>
  <c r="P18" i="14" s="1"/>
  <c r="J19" i="14"/>
  <c r="K19" i="14" s="1"/>
  <c r="M19" i="14" s="1"/>
  <c r="O19" i="14" s="1"/>
  <c r="P19" i="14" s="1"/>
  <c r="J20" i="14"/>
  <c r="K20" i="14" s="1"/>
  <c r="M20" i="14" s="1"/>
  <c r="O20" i="14" s="1"/>
  <c r="P20" i="14" s="1"/>
  <c r="J21" i="14"/>
  <c r="K21" i="14" s="1"/>
  <c r="M21" i="14" s="1"/>
  <c r="O21" i="14" s="1"/>
  <c r="P21" i="14" s="1"/>
  <c r="J22" i="14"/>
  <c r="K22" i="14" s="1"/>
  <c r="M22" i="14" s="1"/>
  <c r="O22" i="14" s="1"/>
  <c r="P22" i="14" s="1"/>
  <c r="J23" i="14"/>
  <c r="K23" i="14" s="1"/>
  <c r="M23" i="14" s="1"/>
  <c r="O23" i="14" s="1"/>
  <c r="P23" i="14" s="1"/>
  <c r="J24" i="14"/>
  <c r="K24" i="14" s="1"/>
  <c r="M24" i="14" s="1"/>
  <c r="O24" i="14" s="1"/>
  <c r="P24" i="14" s="1"/>
  <c r="J25" i="14"/>
  <c r="K25" i="14" s="1"/>
  <c r="M25" i="14" s="1"/>
  <c r="O25" i="14" s="1"/>
  <c r="P25" i="14" s="1"/>
  <c r="J26" i="14"/>
  <c r="K26" i="14" s="1"/>
  <c r="M26" i="14" s="1"/>
  <c r="O26" i="14" s="1"/>
  <c r="P26" i="14" s="1"/>
  <c r="J27" i="14"/>
  <c r="K27" i="14" s="1"/>
  <c r="M27" i="14" s="1"/>
  <c r="O27" i="14" s="1"/>
  <c r="P27" i="14" s="1"/>
  <c r="J28" i="14"/>
  <c r="K28" i="14" s="1"/>
  <c r="M28" i="14" s="1"/>
  <c r="O28" i="14" s="1"/>
  <c r="P28" i="14" s="1"/>
  <c r="J29" i="14"/>
  <c r="K29" i="14" s="1"/>
  <c r="M29" i="14" s="1"/>
  <c r="O29" i="14" s="1"/>
  <c r="P29" i="14" s="1"/>
  <c r="J30" i="14"/>
  <c r="K30" i="14" s="1"/>
  <c r="M30" i="14" s="1"/>
  <c r="O30" i="14" s="1"/>
  <c r="P30" i="14" s="1"/>
  <c r="J31" i="14"/>
  <c r="K31" i="14" s="1"/>
  <c r="M31" i="14" s="1"/>
  <c r="O31" i="14" s="1"/>
  <c r="P31" i="14" s="1"/>
  <c r="J32" i="14"/>
  <c r="K32" i="14" s="1"/>
  <c r="M32" i="14" s="1"/>
  <c r="O32" i="14" s="1"/>
  <c r="P32" i="14" s="1"/>
  <c r="J33" i="14"/>
  <c r="K33" i="14" s="1"/>
  <c r="M33" i="14" s="1"/>
  <c r="O33" i="14" s="1"/>
  <c r="P33" i="14" s="1"/>
  <c r="J34" i="14"/>
  <c r="K34" i="14" s="1"/>
  <c r="M34" i="14" s="1"/>
  <c r="O34" i="14" s="1"/>
  <c r="P34" i="14" s="1"/>
  <c r="J35" i="14"/>
  <c r="K35" i="14" s="1"/>
  <c r="M35" i="14" s="1"/>
  <c r="O35" i="14" s="1"/>
  <c r="P35" i="14" s="1"/>
  <c r="J36" i="14"/>
  <c r="K36" i="14" s="1"/>
  <c r="M36" i="14" s="1"/>
  <c r="O36" i="14" s="1"/>
  <c r="P36" i="14" s="1"/>
  <c r="J37" i="14"/>
  <c r="K37" i="14" s="1"/>
  <c r="M37" i="14" s="1"/>
  <c r="O37" i="14" s="1"/>
  <c r="J38" i="14"/>
  <c r="K38" i="14" s="1"/>
  <c r="M38" i="14" s="1"/>
  <c r="O38" i="14" s="1"/>
  <c r="P38" i="14" s="1"/>
  <c r="J39" i="14"/>
  <c r="K39" i="14" s="1"/>
  <c r="M39" i="14" s="1"/>
  <c r="O39" i="14" s="1"/>
  <c r="P39" i="14" s="1"/>
  <c r="J40" i="14"/>
  <c r="K40" i="14" s="1"/>
  <c r="M40" i="14" s="1"/>
  <c r="O40" i="14" s="1"/>
  <c r="P40" i="14" s="1"/>
  <c r="J41" i="14"/>
  <c r="K41" i="14" s="1"/>
  <c r="M41" i="14" s="1"/>
  <c r="O41" i="14" s="1"/>
  <c r="P41" i="14" s="1"/>
  <c r="J42" i="14"/>
  <c r="K42" i="14" s="1"/>
  <c r="M42" i="14" s="1"/>
  <c r="O42" i="14" s="1"/>
  <c r="P42" i="14" s="1"/>
  <c r="J43" i="14"/>
  <c r="K43" i="14" s="1"/>
  <c r="M43" i="14" s="1"/>
  <c r="O43" i="14" s="1"/>
  <c r="P43" i="14" s="1"/>
  <c r="J44" i="14"/>
  <c r="K44" i="14" s="1"/>
  <c r="M44" i="14" s="1"/>
  <c r="O44" i="14" s="1"/>
  <c r="P44" i="14" s="1"/>
  <c r="J45" i="14"/>
  <c r="K45" i="14" s="1"/>
  <c r="M45" i="14" s="1"/>
  <c r="O45" i="14" s="1"/>
  <c r="P45" i="14" s="1"/>
  <c r="J46" i="14"/>
  <c r="K46" i="14" s="1"/>
  <c r="M46" i="14" s="1"/>
  <c r="O46" i="14" s="1"/>
  <c r="P46" i="14" s="1"/>
  <c r="J47" i="14"/>
  <c r="K47" i="14" s="1"/>
  <c r="M47" i="14" s="1"/>
  <c r="O47" i="14" s="1"/>
  <c r="P47" i="14" s="1"/>
  <c r="J48" i="14"/>
  <c r="K48" i="14" s="1"/>
  <c r="M48" i="14" s="1"/>
  <c r="O48" i="14" s="1"/>
  <c r="P48" i="14" s="1"/>
  <c r="J49" i="14"/>
  <c r="K49" i="14" s="1"/>
  <c r="M49" i="14" s="1"/>
  <c r="O49" i="14" s="1"/>
  <c r="P49" i="14" s="1"/>
  <c r="J50" i="14"/>
  <c r="K50" i="14" s="1"/>
  <c r="M50" i="14" s="1"/>
  <c r="O50" i="14" s="1"/>
  <c r="P50" i="14" s="1"/>
  <c r="J51" i="14"/>
  <c r="K51" i="14" s="1"/>
  <c r="M51" i="14" s="1"/>
  <c r="O51" i="14" s="1"/>
  <c r="P51" i="14" s="1"/>
  <c r="J52" i="14"/>
  <c r="K52" i="14" s="1"/>
  <c r="M52" i="14" s="1"/>
  <c r="O52" i="14" s="1"/>
  <c r="P52" i="14" s="1"/>
  <c r="J53" i="14"/>
  <c r="K53" i="14" s="1"/>
  <c r="M53" i="14" s="1"/>
  <c r="O53" i="14" s="1"/>
  <c r="P53" i="14" s="1"/>
  <c r="J54" i="14"/>
  <c r="K54" i="14" s="1"/>
  <c r="M54" i="14" s="1"/>
  <c r="O54" i="14" s="1"/>
  <c r="P54" i="14" s="1"/>
  <c r="J55" i="14"/>
  <c r="K55" i="14" s="1"/>
  <c r="M55" i="14" s="1"/>
  <c r="O55" i="14" s="1"/>
  <c r="P55" i="14" s="1"/>
  <c r="J56" i="14"/>
  <c r="K56" i="14" s="1"/>
  <c r="M56" i="14" s="1"/>
  <c r="O56" i="14" s="1"/>
  <c r="P56" i="14" s="1"/>
  <c r="J57" i="14"/>
  <c r="K57" i="14" s="1"/>
  <c r="M57" i="14" s="1"/>
  <c r="O57" i="14" s="1"/>
  <c r="P57" i="14" s="1"/>
  <c r="J58" i="14"/>
  <c r="K58" i="14" s="1"/>
  <c r="M58" i="14" s="1"/>
  <c r="O58" i="14" s="1"/>
  <c r="P58" i="14" s="1"/>
  <c r="J59" i="14"/>
  <c r="K59" i="14" s="1"/>
  <c r="M59" i="14" s="1"/>
  <c r="O59" i="14" s="1"/>
  <c r="P59" i="14" s="1"/>
  <c r="J60" i="14"/>
  <c r="K60" i="14" s="1"/>
  <c r="M60" i="14" s="1"/>
  <c r="O60" i="14" s="1"/>
  <c r="P60" i="14" s="1"/>
  <c r="J61" i="14"/>
  <c r="K61" i="14" s="1"/>
  <c r="M61" i="14" s="1"/>
  <c r="O61" i="14" s="1"/>
  <c r="P61" i="14" s="1"/>
  <c r="J62" i="14"/>
  <c r="K62" i="14" s="1"/>
  <c r="M62" i="14" s="1"/>
  <c r="O62" i="14" s="1"/>
  <c r="P62" i="14" s="1"/>
  <c r="J63" i="14"/>
  <c r="K63" i="14" s="1"/>
  <c r="M63" i="14" s="1"/>
  <c r="O63" i="14" s="1"/>
  <c r="P63" i="14" s="1"/>
  <c r="J64" i="14"/>
  <c r="K64" i="14" s="1"/>
  <c r="M64" i="14" s="1"/>
  <c r="O64" i="14" s="1"/>
  <c r="P64" i="14" s="1"/>
  <c r="J65" i="14"/>
  <c r="K65" i="14" s="1"/>
  <c r="M65" i="14" s="1"/>
  <c r="O65" i="14" s="1"/>
  <c r="P65" i="14" s="1"/>
  <c r="J66" i="14"/>
  <c r="K66" i="14" s="1"/>
  <c r="M66" i="14" s="1"/>
  <c r="O66" i="14" s="1"/>
  <c r="P66" i="14" s="1"/>
  <c r="J67" i="14"/>
  <c r="K67" i="14" s="1"/>
  <c r="M67" i="14" s="1"/>
  <c r="O67" i="14" s="1"/>
  <c r="P67" i="14" s="1"/>
  <c r="J68" i="14"/>
  <c r="K68" i="14" s="1"/>
  <c r="M68" i="14" s="1"/>
  <c r="O68" i="14" s="1"/>
  <c r="P68" i="14" s="1"/>
  <c r="J69" i="14"/>
  <c r="K69" i="14" s="1"/>
  <c r="M69" i="14" s="1"/>
  <c r="O69" i="14" s="1"/>
  <c r="P69" i="14" s="1"/>
  <c r="J70" i="14"/>
  <c r="K70" i="14" s="1"/>
  <c r="M70" i="14" s="1"/>
  <c r="O70" i="14" s="1"/>
  <c r="P70" i="14" s="1"/>
  <c r="J71" i="14"/>
  <c r="K71" i="14" s="1"/>
  <c r="M71" i="14" s="1"/>
  <c r="O71" i="14" s="1"/>
  <c r="P71" i="14" s="1"/>
  <c r="J72" i="14"/>
  <c r="K72" i="14" s="1"/>
  <c r="M72" i="14" s="1"/>
  <c r="O72" i="14" s="1"/>
  <c r="P72" i="14" s="1"/>
  <c r="J73" i="14"/>
  <c r="K73" i="14" s="1"/>
  <c r="M73" i="14" s="1"/>
  <c r="O73" i="14" s="1"/>
  <c r="P73" i="14" s="1"/>
  <c r="J74" i="14"/>
  <c r="K74" i="14" s="1"/>
  <c r="M74" i="14" s="1"/>
  <c r="O74" i="14" s="1"/>
  <c r="P74" i="14" s="1"/>
  <c r="J75" i="14"/>
  <c r="K75" i="14" s="1"/>
  <c r="M75" i="14" s="1"/>
  <c r="O75" i="14" s="1"/>
  <c r="P75" i="14" s="1"/>
  <c r="J76" i="14"/>
  <c r="K76" i="14" s="1"/>
  <c r="M76" i="14" s="1"/>
  <c r="O76" i="14" s="1"/>
  <c r="P76" i="14" s="1"/>
  <c r="J77" i="14"/>
  <c r="K77" i="14" s="1"/>
  <c r="M77" i="14" s="1"/>
  <c r="O77" i="14" s="1"/>
  <c r="P77" i="14" s="1"/>
  <c r="J78" i="14"/>
  <c r="K78" i="14" s="1"/>
  <c r="M78" i="14" s="1"/>
  <c r="O78" i="14" s="1"/>
  <c r="P78" i="14" s="1"/>
  <c r="J79" i="14"/>
  <c r="K79" i="14" s="1"/>
  <c r="M79" i="14" s="1"/>
  <c r="O79" i="14" s="1"/>
  <c r="P79" i="14" s="1"/>
  <c r="J80" i="14"/>
  <c r="K80" i="14" s="1"/>
  <c r="M80" i="14" s="1"/>
  <c r="O80" i="14" s="1"/>
  <c r="P80" i="14" s="1"/>
  <c r="J9" i="14"/>
  <c r="K9" i="14" s="1"/>
  <c r="M9" i="14" s="1"/>
  <c r="O9" i="14" s="1"/>
  <c r="P9" i="14" s="1"/>
  <c r="J9" i="4"/>
  <c r="K9" i="4" s="1"/>
  <c r="M9" i="4" s="1"/>
  <c r="O9" i="4" s="1"/>
  <c r="P9" i="4" s="1"/>
  <c r="J10" i="4"/>
  <c r="K10" i="4" s="1"/>
  <c r="M10" i="4" s="1"/>
  <c r="O10" i="4" s="1"/>
  <c r="P10" i="4" s="1"/>
  <c r="J11" i="4"/>
  <c r="K11" i="4" s="1"/>
  <c r="M11" i="4" s="1"/>
  <c r="O11" i="4" s="1"/>
  <c r="P11" i="4" s="1"/>
  <c r="J12" i="4"/>
  <c r="K12" i="4" s="1"/>
  <c r="M12" i="4" s="1"/>
  <c r="O12" i="4" s="1"/>
  <c r="P12" i="4" s="1"/>
  <c r="J13" i="4"/>
  <c r="K13" i="4" s="1"/>
  <c r="M13" i="4" s="1"/>
  <c r="O13" i="4" s="1"/>
  <c r="P13" i="4" s="1"/>
  <c r="J14" i="4"/>
  <c r="K14" i="4" s="1"/>
  <c r="M14" i="4" s="1"/>
  <c r="O14" i="4" s="1"/>
  <c r="P14" i="4" s="1"/>
  <c r="J15" i="4"/>
  <c r="K15" i="4" s="1"/>
  <c r="M15" i="4" s="1"/>
  <c r="O15" i="4" s="1"/>
  <c r="P15" i="4" s="1"/>
  <c r="J16" i="4"/>
  <c r="K16" i="4" s="1"/>
  <c r="M16" i="4" s="1"/>
  <c r="O16" i="4" s="1"/>
  <c r="P16" i="4" s="1"/>
  <c r="J17" i="4"/>
  <c r="K17" i="4" s="1"/>
  <c r="M17" i="4" s="1"/>
  <c r="O17" i="4" s="1"/>
  <c r="P17" i="4" s="1"/>
  <c r="J18" i="4"/>
  <c r="K18" i="4" s="1"/>
  <c r="M18" i="4" s="1"/>
  <c r="O18" i="4" s="1"/>
  <c r="P18" i="4" s="1"/>
  <c r="J19" i="4"/>
  <c r="K19" i="4" s="1"/>
  <c r="M19" i="4" s="1"/>
  <c r="O19" i="4" s="1"/>
  <c r="P19" i="4" s="1"/>
  <c r="J20" i="4"/>
  <c r="K20" i="4" s="1"/>
  <c r="M20" i="4" s="1"/>
  <c r="O20" i="4" s="1"/>
  <c r="P20" i="4" s="1"/>
  <c r="J21" i="4"/>
  <c r="K21" i="4" s="1"/>
  <c r="M21" i="4" s="1"/>
  <c r="O21" i="4" s="1"/>
  <c r="P21" i="4" s="1"/>
  <c r="J22" i="4"/>
  <c r="K22" i="4" s="1"/>
  <c r="M22" i="4" s="1"/>
  <c r="O22" i="4" s="1"/>
  <c r="P22" i="4" s="1"/>
  <c r="J23" i="4"/>
  <c r="K23" i="4" s="1"/>
  <c r="M23" i="4" s="1"/>
  <c r="O23" i="4" s="1"/>
  <c r="P23" i="4" s="1"/>
  <c r="J24" i="4"/>
  <c r="K24" i="4" s="1"/>
  <c r="M24" i="4" s="1"/>
  <c r="O24" i="4" s="1"/>
  <c r="P24" i="4" s="1"/>
  <c r="J25" i="4"/>
  <c r="K25" i="4" s="1"/>
  <c r="M25" i="4" s="1"/>
  <c r="O25" i="4" s="1"/>
  <c r="P25" i="4" s="1"/>
  <c r="J26" i="4"/>
  <c r="K26" i="4" s="1"/>
  <c r="M26" i="4" s="1"/>
  <c r="O26" i="4" s="1"/>
  <c r="P26" i="4" s="1"/>
  <c r="J27" i="4"/>
  <c r="K27" i="4" s="1"/>
  <c r="M27" i="4" s="1"/>
  <c r="O27" i="4" s="1"/>
  <c r="P27" i="4" s="1"/>
  <c r="J28" i="4"/>
  <c r="K28" i="4" s="1"/>
  <c r="M28" i="4" s="1"/>
  <c r="O28" i="4" s="1"/>
  <c r="J29" i="4"/>
  <c r="K29" i="4" s="1"/>
  <c r="M29" i="4" s="1"/>
  <c r="O29" i="4" s="1"/>
  <c r="P29" i="4" s="1"/>
  <c r="J30" i="4"/>
  <c r="K30" i="4" s="1"/>
  <c r="M30" i="4" s="1"/>
  <c r="O30" i="4" s="1"/>
  <c r="P30" i="4" s="1"/>
  <c r="J31" i="4"/>
  <c r="K31" i="4" s="1"/>
  <c r="M31" i="4" s="1"/>
  <c r="O31" i="4" s="1"/>
  <c r="P31" i="4" s="1"/>
  <c r="J32" i="4"/>
  <c r="K32" i="4" s="1"/>
  <c r="M32" i="4" s="1"/>
  <c r="O32" i="4" s="1"/>
  <c r="P32" i="4" s="1"/>
  <c r="J33" i="4"/>
  <c r="K33" i="4" s="1"/>
  <c r="M33" i="4" s="1"/>
  <c r="O33" i="4" s="1"/>
  <c r="P33" i="4" s="1"/>
  <c r="J34" i="4"/>
  <c r="K34" i="4" s="1"/>
  <c r="M34" i="4" s="1"/>
  <c r="O34" i="4" s="1"/>
  <c r="P34" i="4" s="1"/>
  <c r="J36" i="4"/>
  <c r="K36" i="4" s="1"/>
  <c r="M36" i="4" s="1"/>
  <c r="O36" i="4" s="1"/>
  <c r="P36" i="4" s="1"/>
  <c r="J37" i="4"/>
  <c r="K37" i="4" s="1"/>
  <c r="M37" i="4" s="1"/>
  <c r="O37" i="4" s="1"/>
  <c r="J38" i="4"/>
  <c r="K38" i="4" s="1"/>
  <c r="M38" i="4" s="1"/>
  <c r="O38" i="4" s="1"/>
  <c r="P38" i="4" s="1"/>
  <c r="J39" i="4"/>
  <c r="K39" i="4" s="1"/>
  <c r="M39" i="4" s="1"/>
  <c r="O39" i="4" s="1"/>
  <c r="P39" i="4" s="1"/>
  <c r="J40" i="4"/>
  <c r="K40" i="4" s="1"/>
  <c r="M40" i="4" s="1"/>
  <c r="O40" i="4" s="1"/>
  <c r="P40" i="4" s="1"/>
  <c r="J41" i="4"/>
  <c r="K41" i="4" s="1"/>
  <c r="M41" i="4" s="1"/>
  <c r="O41" i="4" s="1"/>
  <c r="P41" i="4" s="1"/>
  <c r="J42" i="4"/>
  <c r="K42" i="4" s="1"/>
  <c r="M42" i="4" s="1"/>
  <c r="O42" i="4" s="1"/>
  <c r="P42" i="4" s="1"/>
  <c r="J43" i="4"/>
  <c r="K43" i="4" s="1"/>
  <c r="M43" i="4" s="1"/>
  <c r="O43" i="4" s="1"/>
  <c r="P43" i="4" s="1"/>
  <c r="J44" i="4"/>
  <c r="K44" i="4" s="1"/>
  <c r="M44" i="4" s="1"/>
  <c r="O44" i="4" s="1"/>
  <c r="P44" i="4" s="1"/>
  <c r="J45" i="4"/>
  <c r="K45" i="4" s="1"/>
  <c r="M45" i="4" s="1"/>
  <c r="O45" i="4" s="1"/>
  <c r="P45" i="4" s="1"/>
  <c r="J46" i="4"/>
  <c r="K46" i="4" s="1"/>
  <c r="M46" i="4" s="1"/>
  <c r="O46" i="4" s="1"/>
  <c r="P46" i="4" s="1"/>
  <c r="J47" i="4"/>
  <c r="K47" i="4" s="1"/>
  <c r="M47" i="4" s="1"/>
  <c r="O47" i="4" s="1"/>
  <c r="P47" i="4" s="1"/>
  <c r="J48" i="4"/>
  <c r="K48" i="4" s="1"/>
  <c r="M48" i="4" s="1"/>
  <c r="O48" i="4" s="1"/>
  <c r="P48" i="4" s="1"/>
  <c r="J49" i="4"/>
  <c r="K49" i="4" s="1"/>
  <c r="M49" i="4" s="1"/>
  <c r="O49" i="4" s="1"/>
  <c r="J50" i="4"/>
  <c r="K50" i="4" s="1"/>
  <c r="M50" i="4" s="1"/>
  <c r="O50" i="4" s="1"/>
  <c r="P50" i="4" s="1"/>
  <c r="J51" i="4"/>
  <c r="K51" i="4" s="1"/>
  <c r="M51" i="4" s="1"/>
  <c r="O51" i="4" s="1"/>
  <c r="P51" i="4" s="1"/>
  <c r="J52" i="4"/>
  <c r="K52" i="4" s="1"/>
  <c r="M52" i="4" s="1"/>
  <c r="O52" i="4" s="1"/>
  <c r="P52" i="4" s="1"/>
  <c r="J53" i="4"/>
  <c r="K53" i="4" s="1"/>
  <c r="M53" i="4" s="1"/>
  <c r="O53" i="4" s="1"/>
  <c r="P53" i="4" s="1"/>
  <c r="J54" i="4"/>
  <c r="K54" i="4" s="1"/>
  <c r="M54" i="4" s="1"/>
  <c r="O54" i="4" s="1"/>
  <c r="P54" i="4" s="1"/>
  <c r="J55" i="4"/>
  <c r="K55" i="4" s="1"/>
  <c r="M55" i="4" s="1"/>
  <c r="O55" i="4" s="1"/>
  <c r="P55" i="4" s="1"/>
  <c r="J56" i="4"/>
  <c r="K56" i="4" s="1"/>
  <c r="M56" i="4" s="1"/>
  <c r="O56" i="4" s="1"/>
  <c r="P56" i="4" s="1"/>
  <c r="J57" i="4"/>
  <c r="K57" i="4" s="1"/>
  <c r="M57" i="4" s="1"/>
  <c r="O57" i="4" s="1"/>
  <c r="P57" i="4" s="1"/>
  <c r="J58" i="4"/>
  <c r="K58" i="4" s="1"/>
  <c r="M58" i="4" s="1"/>
  <c r="O58" i="4" s="1"/>
  <c r="P58" i="4" s="1"/>
  <c r="J59" i="4"/>
  <c r="K59" i="4" s="1"/>
  <c r="M59" i="4" s="1"/>
  <c r="O59" i="4" s="1"/>
  <c r="P59" i="4" s="1"/>
  <c r="J60" i="4"/>
  <c r="K60" i="4" s="1"/>
  <c r="M60" i="4" s="1"/>
  <c r="O60" i="4" s="1"/>
  <c r="P60" i="4" s="1"/>
  <c r="J61" i="4"/>
  <c r="K61" i="4" s="1"/>
  <c r="M61" i="4" s="1"/>
  <c r="O61" i="4" s="1"/>
  <c r="P61" i="4" s="1"/>
  <c r="J62" i="4"/>
  <c r="K62" i="4" s="1"/>
  <c r="M62" i="4" s="1"/>
  <c r="O62" i="4" s="1"/>
  <c r="P62" i="4" s="1"/>
  <c r="J63" i="4"/>
  <c r="K63" i="4" s="1"/>
  <c r="M63" i="4" s="1"/>
  <c r="O63" i="4" s="1"/>
  <c r="P63" i="4" s="1"/>
  <c r="J64" i="4"/>
  <c r="K64" i="4" s="1"/>
  <c r="M64" i="4" s="1"/>
  <c r="O64" i="4" s="1"/>
  <c r="P64" i="4" s="1"/>
  <c r="J65" i="4"/>
  <c r="K65" i="4" s="1"/>
  <c r="M65" i="4" s="1"/>
  <c r="O65" i="4" s="1"/>
  <c r="P65" i="4" s="1"/>
  <c r="J66" i="4"/>
  <c r="K66" i="4" s="1"/>
  <c r="M66" i="4" s="1"/>
  <c r="O66" i="4" s="1"/>
  <c r="P66" i="4" s="1"/>
  <c r="J67" i="4"/>
  <c r="K67" i="4" s="1"/>
  <c r="M67" i="4" s="1"/>
  <c r="O67" i="4" s="1"/>
  <c r="P67" i="4" s="1"/>
  <c r="J68" i="4"/>
  <c r="K68" i="4" s="1"/>
  <c r="M68" i="4" s="1"/>
  <c r="O68" i="4" s="1"/>
  <c r="P68" i="4" s="1"/>
  <c r="J69" i="4"/>
  <c r="K69" i="4" s="1"/>
  <c r="M69" i="4" s="1"/>
  <c r="O69" i="4" s="1"/>
  <c r="P69" i="4" s="1"/>
  <c r="J70" i="4"/>
  <c r="K70" i="4" s="1"/>
  <c r="M70" i="4" s="1"/>
  <c r="O70" i="4" s="1"/>
  <c r="P70" i="4" s="1"/>
  <c r="J71" i="4"/>
  <c r="K71" i="4" s="1"/>
  <c r="M71" i="4" s="1"/>
  <c r="O71" i="4" s="1"/>
  <c r="P71" i="4" s="1"/>
  <c r="J72" i="4"/>
  <c r="K72" i="4" s="1"/>
  <c r="M72" i="4" s="1"/>
  <c r="O72" i="4" s="1"/>
  <c r="P72" i="4" s="1"/>
  <c r="J73" i="4"/>
  <c r="K73" i="4" s="1"/>
  <c r="M73" i="4" s="1"/>
  <c r="O73" i="4" s="1"/>
  <c r="P73" i="4" s="1"/>
  <c r="J74" i="4"/>
  <c r="K74" i="4" s="1"/>
  <c r="M74" i="4" s="1"/>
  <c r="O74" i="4" s="1"/>
  <c r="P74" i="4" s="1"/>
  <c r="J75" i="4"/>
  <c r="K75" i="4" s="1"/>
  <c r="M75" i="4" s="1"/>
  <c r="O75" i="4" s="1"/>
  <c r="P75" i="4" s="1"/>
  <c r="J76" i="4"/>
  <c r="K76" i="4" s="1"/>
  <c r="M76" i="4" s="1"/>
  <c r="O76" i="4" s="1"/>
  <c r="P76" i="4" s="1"/>
  <c r="J77" i="4"/>
  <c r="K77" i="4" s="1"/>
  <c r="M77" i="4" s="1"/>
  <c r="O77" i="4" s="1"/>
  <c r="P77" i="4" s="1"/>
  <c r="J78" i="4"/>
  <c r="K78" i="4" s="1"/>
  <c r="M78" i="4" s="1"/>
  <c r="O78" i="4" s="1"/>
  <c r="P78" i="4" s="1"/>
  <c r="J79" i="4"/>
  <c r="K79" i="4" s="1"/>
  <c r="M79" i="4" s="1"/>
  <c r="O79" i="4" s="1"/>
  <c r="P79" i="4" s="1"/>
  <c r="J80" i="4"/>
  <c r="K80" i="4" s="1"/>
  <c r="M80" i="4" s="1"/>
  <c r="O80" i="4" s="1"/>
  <c r="P80" i="4" s="1"/>
  <c r="J81" i="4"/>
  <c r="K81" i="4" s="1"/>
  <c r="M81" i="4" s="1"/>
  <c r="O81" i="4" s="1"/>
  <c r="P81" i="4" s="1"/>
  <c r="J8" i="4"/>
  <c r="K8" i="4" s="1"/>
  <c r="M8" i="4" s="1"/>
  <c r="O8" i="4" s="1"/>
  <c r="P8" i="4" s="1"/>
  <c r="J9" i="3"/>
  <c r="K9" i="3" s="1"/>
  <c r="M9" i="3" s="1"/>
  <c r="O9" i="3" s="1"/>
  <c r="P9" i="3" s="1"/>
  <c r="J10" i="3"/>
  <c r="K10" i="3" s="1"/>
  <c r="M10" i="3" s="1"/>
  <c r="O10" i="3" s="1"/>
  <c r="P10" i="3" s="1"/>
  <c r="J11" i="3"/>
  <c r="K11" i="3" s="1"/>
  <c r="M11" i="3" s="1"/>
  <c r="O11" i="3" s="1"/>
  <c r="P11" i="3" s="1"/>
  <c r="J12" i="3"/>
  <c r="K12" i="3" s="1"/>
  <c r="M12" i="3" s="1"/>
  <c r="O12" i="3" s="1"/>
  <c r="P12" i="3" s="1"/>
  <c r="J13" i="3"/>
  <c r="K13" i="3" s="1"/>
  <c r="M13" i="3" s="1"/>
  <c r="O13" i="3" s="1"/>
  <c r="P13" i="3" s="1"/>
  <c r="J14" i="3"/>
  <c r="K14" i="3" s="1"/>
  <c r="M14" i="3" s="1"/>
  <c r="O14" i="3" s="1"/>
  <c r="P14" i="3" s="1"/>
  <c r="J15" i="3"/>
  <c r="K15" i="3" s="1"/>
  <c r="M15" i="3" s="1"/>
  <c r="O15" i="3" s="1"/>
  <c r="P15" i="3" s="1"/>
  <c r="J16" i="3"/>
  <c r="K16" i="3" s="1"/>
  <c r="M16" i="3" s="1"/>
  <c r="O16" i="3" s="1"/>
  <c r="P16" i="3" s="1"/>
  <c r="J17" i="3"/>
  <c r="K17" i="3" s="1"/>
  <c r="M17" i="3" s="1"/>
  <c r="O17" i="3" s="1"/>
  <c r="P17" i="3" s="1"/>
  <c r="J18" i="3"/>
  <c r="K18" i="3" s="1"/>
  <c r="M18" i="3" s="1"/>
  <c r="O18" i="3" s="1"/>
  <c r="P18" i="3" s="1"/>
  <c r="J19" i="3"/>
  <c r="K19" i="3" s="1"/>
  <c r="M19" i="3" s="1"/>
  <c r="O19" i="3" s="1"/>
  <c r="P19" i="3" s="1"/>
  <c r="J20" i="3"/>
  <c r="K20" i="3" s="1"/>
  <c r="M20" i="3" s="1"/>
  <c r="O20" i="3" s="1"/>
  <c r="P20" i="3" s="1"/>
  <c r="J21" i="3"/>
  <c r="K21" i="3" s="1"/>
  <c r="M21" i="3" s="1"/>
  <c r="O21" i="3" s="1"/>
  <c r="P21" i="3" s="1"/>
  <c r="J22" i="3"/>
  <c r="K22" i="3" s="1"/>
  <c r="M22" i="3" s="1"/>
  <c r="O22" i="3" s="1"/>
  <c r="P22" i="3" s="1"/>
  <c r="J23" i="3"/>
  <c r="K23" i="3" s="1"/>
  <c r="M23" i="3" s="1"/>
  <c r="O23" i="3" s="1"/>
  <c r="P23" i="3" s="1"/>
  <c r="J24" i="3"/>
  <c r="K24" i="3" s="1"/>
  <c r="M24" i="3" s="1"/>
  <c r="O24" i="3" s="1"/>
  <c r="P24" i="3" s="1"/>
  <c r="J25" i="3"/>
  <c r="K25" i="3" s="1"/>
  <c r="M25" i="3" s="1"/>
  <c r="O25" i="3" s="1"/>
  <c r="P25" i="3" s="1"/>
  <c r="J26" i="3"/>
  <c r="K26" i="3" s="1"/>
  <c r="M26" i="3" s="1"/>
  <c r="O26" i="3" s="1"/>
  <c r="P26" i="3" s="1"/>
  <c r="J27" i="3"/>
  <c r="K27" i="3" s="1"/>
  <c r="M27" i="3" s="1"/>
  <c r="O27" i="3" s="1"/>
  <c r="P27" i="3" s="1"/>
  <c r="J28" i="3"/>
  <c r="K28" i="3" s="1"/>
  <c r="M28" i="3" s="1"/>
  <c r="O28" i="3" s="1"/>
  <c r="P28" i="3" s="1"/>
  <c r="J29" i="3"/>
  <c r="K29" i="3" s="1"/>
  <c r="M29" i="3" s="1"/>
  <c r="O29" i="3" s="1"/>
  <c r="P29" i="3" s="1"/>
  <c r="J30" i="3"/>
  <c r="K30" i="3" s="1"/>
  <c r="M30" i="3" s="1"/>
  <c r="O30" i="3" s="1"/>
  <c r="P30" i="3" s="1"/>
  <c r="J31" i="3"/>
  <c r="K31" i="3" s="1"/>
  <c r="M31" i="3" s="1"/>
  <c r="O31" i="3" s="1"/>
  <c r="P31" i="3" s="1"/>
  <c r="J32" i="3"/>
  <c r="K32" i="3" s="1"/>
  <c r="M32" i="3" s="1"/>
  <c r="O32" i="3" s="1"/>
  <c r="P32" i="3" s="1"/>
  <c r="J33" i="3"/>
  <c r="K33" i="3" s="1"/>
  <c r="M33" i="3" s="1"/>
  <c r="O33" i="3" s="1"/>
  <c r="P33" i="3" s="1"/>
  <c r="J34" i="3"/>
  <c r="K34" i="3" s="1"/>
  <c r="M34" i="3" s="1"/>
  <c r="O34" i="3" s="1"/>
  <c r="P34" i="3" s="1"/>
  <c r="J35" i="3"/>
  <c r="K35" i="3" s="1"/>
  <c r="M35" i="3" s="1"/>
  <c r="O35" i="3" s="1"/>
  <c r="P35" i="3" s="1"/>
  <c r="J36" i="3"/>
  <c r="K36" i="3" s="1"/>
  <c r="M36" i="3" s="1"/>
  <c r="O36" i="3" s="1"/>
  <c r="P36" i="3" s="1"/>
  <c r="J37" i="3"/>
  <c r="K37" i="3" s="1"/>
  <c r="M37" i="3" s="1"/>
  <c r="O37" i="3" s="1"/>
  <c r="P37" i="3" s="1"/>
  <c r="J38" i="3"/>
  <c r="K38" i="3" s="1"/>
  <c r="M38" i="3" s="1"/>
  <c r="O38" i="3" s="1"/>
  <c r="P38" i="3" s="1"/>
  <c r="J39" i="3"/>
  <c r="K39" i="3" s="1"/>
  <c r="M39" i="3" s="1"/>
  <c r="O39" i="3" s="1"/>
  <c r="P39" i="3" s="1"/>
  <c r="J40" i="3"/>
  <c r="K40" i="3" s="1"/>
  <c r="M40" i="3" s="1"/>
  <c r="O40" i="3" s="1"/>
  <c r="P40" i="3" s="1"/>
  <c r="J41" i="3"/>
  <c r="K41" i="3" s="1"/>
  <c r="M41" i="3" s="1"/>
  <c r="O41" i="3" s="1"/>
  <c r="P41" i="3" s="1"/>
  <c r="J42" i="3"/>
  <c r="K42" i="3" s="1"/>
  <c r="M42" i="3" s="1"/>
  <c r="O42" i="3" s="1"/>
  <c r="P42" i="3" s="1"/>
  <c r="J43" i="3"/>
  <c r="K43" i="3" s="1"/>
  <c r="M43" i="3" s="1"/>
  <c r="O43" i="3" s="1"/>
  <c r="P43" i="3" s="1"/>
  <c r="J44" i="3"/>
  <c r="K44" i="3" s="1"/>
  <c r="M44" i="3" s="1"/>
  <c r="O44" i="3" s="1"/>
  <c r="P44" i="3" s="1"/>
  <c r="J45" i="3"/>
  <c r="K45" i="3" s="1"/>
  <c r="M45" i="3" s="1"/>
  <c r="O45" i="3" s="1"/>
  <c r="P45" i="3" s="1"/>
  <c r="J46" i="3"/>
  <c r="K46" i="3" s="1"/>
  <c r="M46" i="3" s="1"/>
  <c r="O46" i="3" s="1"/>
  <c r="P46" i="3" s="1"/>
  <c r="J47" i="3"/>
  <c r="K47" i="3" s="1"/>
  <c r="M47" i="3" s="1"/>
  <c r="O47" i="3" s="1"/>
  <c r="P47" i="3" s="1"/>
  <c r="J48" i="3"/>
  <c r="K48" i="3" s="1"/>
  <c r="M48" i="3" s="1"/>
  <c r="O48" i="3" s="1"/>
  <c r="P48" i="3" s="1"/>
  <c r="J49" i="3"/>
  <c r="K49" i="3" s="1"/>
  <c r="M49" i="3" s="1"/>
  <c r="O49" i="3" s="1"/>
  <c r="P49" i="3" s="1"/>
  <c r="J50" i="3"/>
  <c r="K50" i="3" s="1"/>
  <c r="M50" i="3" s="1"/>
  <c r="O50" i="3" s="1"/>
  <c r="P50" i="3" s="1"/>
  <c r="J51" i="3"/>
  <c r="K51" i="3" s="1"/>
  <c r="M51" i="3" s="1"/>
  <c r="O51" i="3" s="1"/>
  <c r="P51" i="3" s="1"/>
  <c r="J52" i="3"/>
  <c r="K52" i="3" s="1"/>
  <c r="M52" i="3" s="1"/>
  <c r="O52" i="3" s="1"/>
  <c r="P52" i="3" s="1"/>
  <c r="J53" i="3"/>
  <c r="K53" i="3" s="1"/>
  <c r="M53" i="3" s="1"/>
  <c r="O53" i="3" s="1"/>
  <c r="P53" i="3" s="1"/>
  <c r="J54" i="3"/>
  <c r="K54" i="3" s="1"/>
  <c r="M54" i="3" s="1"/>
  <c r="O54" i="3" s="1"/>
  <c r="P54" i="3" s="1"/>
  <c r="J55" i="3"/>
  <c r="K55" i="3" s="1"/>
  <c r="M55" i="3" s="1"/>
  <c r="O55" i="3" s="1"/>
  <c r="P55" i="3" s="1"/>
  <c r="J56" i="3"/>
  <c r="K56" i="3" s="1"/>
  <c r="M56" i="3" s="1"/>
  <c r="O56" i="3" s="1"/>
  <c r="P56" i="3" s="1"/>
  <c r="J57" i="3"/>
  <c r="K57" i="3" s="1"/>
  <c r="M57" i="3" s="1"/>
  <c r="O57" i="3" s="1"/>
  <c r="J58" i="3"/>
  <c r="K58" i="3" s="1"/>
  <c r="M58" i="3" s="1"/>
  <c r="O58" i="3" s="1"/>
  <c r="P58" i="3" s="1"/>
  <c r="J59" i="3"/>
  <c r="K59" i="3" s="1"/>
  <c r="M59" i="3" s="1"/>
  <c r="O59" i="3" s="1"/>
  <c r="P59" i="3" s="1"/>
  <c r="J60" i="3"/>
  <c r="K60" i="3" s="1"/>
  <c r="M60" i="3" s="1"/>
  <c r="O60" i="3" s="1"/>
  <c r="P60" i="3" s="1"/>
  <c r="J61" i="3"/>
  <c r="K61" i="3" s="1"/>
  <c r="M61" i="3" s="1"/>
  <c r="O61" i="3" s="1"/>
  <c r="P61" i="3" s="1"/>
  <c r="J62" i="3"/>
  <c r="K62" i="3" s="1"/>
  <c r="M62" i="3" s="1"/>
  <c r="O62" i="3" s="1"/>
  <c r="P62" i="3" s="1"/>
  <c r="J63" i="3"/>
  <c r="K63" i="3" s="1"/>
  <c r="M63" i="3" s="1"/>
  <c r="O63" i="3" s="1"/>
  <c r="P63" i="3" s="1"/>
  <c r="J64" i="3"/>
  <c r="K64" i="3" s="1"/>
  <c r="M64" i="3" s="1"/>
  <c r="O64" i="3" s="1"/>
  <c r="P64" i="3" s="1"/>
  <c r="J65" i="3"/>
  <c r="K65" i="3" s="1"/>
  <c r="M65" i="3" s="1"/>
  <c r="O65" i="3" s="1"/>
  <c r="P65" i="3" s="1"/>
  <c r="J66" i="3"/>
  <c r="K66" i="3" s="1"/>
  <c r="M66" i="3" s="1"/>
  <c r="O66" i="3" s="1"/>
  <c r="P66" i="3" s="1"/>
  <c r="J67" i="3"/>
  <c r="K67" i="3" s="1"/>
  <c r="M67" i="3" s="1"/>
  <c r="O67" i="3" s="1"/>
  <c r="P67" i="3" s="1"/>
  <c r="J68" i="3"/>
  <c r="K68" i="3" s="1"/>
  <c r="M68" i="3" s="1"/>
  <c r="O68" i="3" s="1"/>
  <c r="P68" i="3" s="1"/>
  <c r="J69" i="3"/>
  <c r="K69" i="3" s="1"/>
  <c r="M69" i="3" s="1"/>
  <c r="O69" i="3" s="1"/>
  <c r="P69" i="3" s="1"/>
  <c r="J70" i="3"/>
  <c r="K70" i="3" s="1"/>
  <c r="M70" i="3" s="1"/>
  <c r="O70" i="3" s="1"/>
  <c r="P70" i="3" s="1"/>
  <c r="J71" i="3"/>
  <c r="K71" i="3" s="1"/>
  <c r="M71" i="3" s="1"/>
  <c r="O71" i="3" s="1"/>
  <c r="P71" i="3" s="1"/>
  <c r="J72" i="3"/>
  <c r="K72" i="3" s="1"/>
  <c r="M72" i="3" s="1"/>
  <c r="O72" i="3" s="1"/>
  <c r="P72" i="3" s="1"/>
  <c r="J73" i="3"/>
  <c r="K73" i="3" s="1"/>
  <c r="M73" i="3" s="1"/>
  <c r="O73" i="3" s="1"/>
  <c r="P73" i="3" s="1"/>
  <c r="J74" i="3"/>
  <c r="K74" i="3" s="1"/>
  <c r="M74" i="3" s="1"/>
  <c r="O74" i="3" s="1"/>
  <c r="P74" i="3" s="1"/>
  <c r="J75" i="3"/>
  <c r="K75" i="3" s="1"/>
  <c r="M75" i="3" s="1"/>
  <c r="O75" i="3" s="1"/>
  <c r="P75" i="3" s="1"/>
  <c r="J76" i="3"/>
  <c r="K76" i="3" s="1"/>
  <c r="M76" i="3" s="1"/>
  <c r="O76" i="3" s="1"/>
  <c r="P76" i="3" s="1"/>
  <c r="J77" i="3"/>
  <c r="K77" i="3" s="1"/>
  <c r="M77" i="3" s="1"/>
  <c r="O77" i="3" s="1"/>
  <c r="P77" i="3" s="1"/>
  <c r="J78" i="3"/>
  <c r="K78" i="3" s="1"/>
  <c r="M78" i="3" s="1"/>
  <c r="O78" i="3" s="1"/>
  <c r="P78" i="3" s="1"/>
  <c r="J79" i="3"/>
  <c r="K79" i="3" s="1"/>
  <c r="M79" i="3" s="1"/>
  <c r="O79" i="3" s="1"/>
  <c r="P79" i="3" s="1"/>
  <c r="J80" i="3"/>
  <c r="K80" i="3" s="1"/>
  <c r="M80" i="3" s="1"/>
  <c r="O80" i="3" s="1"/>
  <c r="P80" i="3" s="1"/>
  <c r="J81" i="3"/>
  <c r="K81" i="3" s="1"/>
  <c r="M81" i="3" s="1"/>
  <c r="O81" i="3" s="1"/>
  <c r="P81" i="3" s="1"/>
  <c r="J9" i="2"/>
  <c r="K9" i="2" s="1"/>
  <c r="M9" i="2" s="1"/>
  <c r="O9" i="2" s="1"/>
  <c r="P9" i="2" s="1"/>
  <c r="J10" i="2"/>
  <c r="K10" i="2" s="1"/>
  <c r="M10" i="2" s="1"/>
  <c r="O10" i="2" s="1"/>
  <c r="P10" i="2" s="1"/>
  <c r="J11" i="2"/>
  <c r="K11" i="2" s="1"/>
  <c r="M11" i="2" s="1"/>
  <c r="O11" i="2" s="1"/>
  <c r="P11" i="2" s="1"/>
  <c r="J12" i="2"/>
  <c r="K12" i="2" s="1"/>
  <c r="M12" i="2" s="1"/>
  <c r="O12" i="2" s="1"/>
  <c r="P12" i="2" s="1"/>
  <c r="J13" i="2"/>
  <c r="K13" i="2" s="1"/>
  <c r="M13" i="2" s="1"/>
  <c r="O13" i="2" s="1"/>
  <c r="P13" i="2" s="1"/>
  <c r="J14" i="2"/>
  <c r="K14" i="2" s="1"/>
  <c r="M14" i="2" s="1"/>
  <c r="O14" i="2" s="1"/>
  <c r="P14" i="2" s="1"/>
  <c r="J15" i="2"/>
  <c r="K15" i="2" s="1"/>
  <c r="M15" i="2" s="1"/>
  <c r="O15" i="2" s="1"/>
  <c r="P15" i="2" s="1"/>
  <c r="J16" i="2"/>
  <c r="K16" i="2" s="1"/>
  <c r="M16" i="2" s="1"/>
  <c r="O16" i="2" s="1"/>
  <c r="J17" i="2"/>
  <c r="K17" i="2" s="1"/>
  <c r="M17" i="2" s="1"/>
  <c r="O17" i="2" s="1"/>
  <c r="P17" i="2" s="1"/>
  <c r="J18" i="2"/>
  <c r="K18" i="2" s="1"/>
  <c r="M18" i="2" s="1"/>
  <c r="O18" i="2" s="1"/>
  <c r="J19" i="2"/>
  <c r="K19" i="2" s="1"/>
  <c r="M19" i="2" s="1"/>
  <c r="O19" i="2" s="1"/>
  <c r="J20" i="2"/>
  <c r="K20" i="2" s="1"/>
  <c r="M20" i="2" s="1"/>
  <c r="O20" i="2" s="1"/>
  <c r="P20" i="2" s="1"/>
  <c r="J21" i="2"/>
  <c r="K21" i="2" s="1"/>
  <c r="M21" i="2" s="1"/>
  <c r="O21" i="2" s="1"/>
  <c r="P21" i="2" s="1"/>
  <c r="J22" i="2"/>
  <c r="K22" i="2" s="1"/>
  <c r="M22" i="2" s="1"/>
  <c r="O22" i="2" s="1"/>
  <c r="P22" i="2" s="1"/>
  <c r="J23" i="2"/>
  <c r="K23" i="2" s="1"/>
  <c r="M23" i="2" s="1"/>
  <c r="O23" i="2" s="1"/>
  <c r="P23" i="2" s="1"/>
  <c r="J24" i="2"/>
  <c r="K24" i="2" s="1"/>
  <c r="M24" i="2" s="1"/>
  <c r="O24" i="2" s="1"/>
  <c r="P24" i="2" s="1"/>
  <c r="J25" i="2"/>
  <c r="K25" i="2" s="1"/>
  <c r="M25" i="2" s="1"/>
  <c r="O25" i="2" s="1"/>
  <c r="P25" i="2" s="1"/>
  <c r="J26" i="2"/>
  <c r="K26" i="2" s="1"/>
  <c r="M26" i="2" s="1"/>
  <c r="O26" i="2" s="1"/>
  <c r="P26" i="2" s="1"/>
  <c r="J27" i="2"/>
  <c r="K27" i="2" s="1"/>
  <c r="M27" i="2" s="1"/>
  <c r="O27" i="2" s="1"/>
  <c r="P27" i="2" s="1"/>
  <c r="J28" i="2"/>
  <c r="K28" i="2" s="1"/>
  <c r="M28" i="2" s="1"/>
  <c r="O28" i="2" s="1"/>
  <c r="P28" i="2" s="1"/>
  <c r="J29" i="2"/>
  <c r="K29" i="2" s="1"/>
  <c r="M29" i="2" s="1"/>
  <c r="O29" i="2" s="1"/>
  <c r="P29" i="2" s="1"/>
  <c r="J30" i="2"/>
  <c r="K30" i="2" s="1"/>
  <c r="M30" i="2" s="1"/>
  <c r="O30" i="2" s="1"/>
  <c r="P30" i="2" s="1"/>
  <c r="J31" i="2"/>
  <c r="K31" i="2" s="1"/>
  <c r="M31" i="2" s="1"/>
  <c r="O31" i="2" s="1"/>
  <c r="P31" i="2" s="1"/>
  <c r="J32" i="2"/>
  <c r="K32" i="2" s="1"/>
  <c r="M32" i="2" s="1"/>
  <c r="O32" i="2" s="1"/>
  <c r="P32" i="2" s="1"/>
  <c r="J33" i="2"/>
  <c r="K33" i="2" s="1"/>
  <c r="M33" i="2" s="1"/>
  <c r="O33" i="2" s="1"/>
  <c r="P33" i="2" s="1"/>
  <c r="J34" i="2"/>
  <c r="K34" i="2" s="1"/>
  <c r="M34" i="2" s="1"/>
  <c r="O34" i="2" s="1"/>
  <c r="P34" i="2" s="1"/>
  <c r="J35" i="2"/>
  <c r="K35" i="2" s="1"/>
  <c r="M35" i="2" s="1"/>
  <c r="O35" i="2" s="1"/>
  <c r="P35" i="2" s="1"/>
  <c r="J36" i="2"/>
  <c r="K36" i="2" s="1"/>
  <c r="M36" i="2" s="1"/>
  <c r="O36" i="2" s="1"/>
  <c r="P36" i="2" s="1"/>
  <c r="J37" i="2"/>
  <c r="K37" i="2" s="1"/>
  <c r="M37" i="2" s="1"/>
  <c r="O37" i="2" s="1"/>
  <c r="P37" i="2" s="1"/>
  <c r="J38" i="2"/>
  <c r="K38" i="2" s="1"/>
  <c r="M38" i="2" s="1"/>
  <c r="O38" i="2" s="1"/>
  <c r="P38" i="2" s="1"/>
  <c r="J39" i="2"/>
  <c r="K39" i="2" s="1"/>
  <c r="M39" i="2" s="1"/>
  <c r="O39" i="2" s="1"/>
  <c r="P39" i="2" s="1"/>
  <c r="J40" i="2"/>
  <c r="K40" i="2" s="1"/>
  <c r="M40" i="2" s="1"/>
  <c r="O40" i="2" s="1"/>
  <c r="P40" i="2" s="1"/>
  <c r="J41" i="2"/>
  <c r="K41" i="2" s="1"/>
  <c r="M41" i="2" s="1"/>
  <c r="O41" i="2" s="1"/>
  <c r="P41" i="2" s="1"/>
  <c r="J42" i="2"/>
  <c r="K42" i="2" s="1"/>
  <c r="M42" i="2" s="1"/>
  <c r="O42" i="2" s="1"/>
  <c r="P42" i="2" s="1"/>
  <c r="J43" i="2"/>
  <c r="K43" i="2" s="1"/>
  <c r="M43" i="2" s="1"/>
  <c r="O43" i="2" s="1"/>
  <c r="P43" i="2" s="1"/>
  <c r="J44" i="2"/>
  <c r="K44" i="2" s="1"/>
  <c r="M44" i="2" s="1"/>
  <c r="O44" i="2" s="1"/>
  <c r="P44" i="2" s="1"/>
  <c r="J45" i="2"/>
  <c r="K45" i="2" s="1"/>
  <c r="M45" i="2" s="1"/>
  <c r="O45" i="2" s="1"/>
  <c r="P45" i="2" s="1"/>
  <c r="J46" i="2"/>
  <c r="K46" i="2" s="1"/>
  <c r="M46" i="2" s="1"/>
  <c r="O46" i="2" s="1"/>
  <c r="P46" i="2" s="1"/>
  <c r="J47" i="2"/>
  <c r="K47" i="2" s="1"/>
  <c r="M47" i="2" s="1"/>
  <c r="O47" i="2" s="1"/>
  <c r="P47" i="2" s="1"/>
  <c r="J48" i="2"/>
  <c r="K48" i="2" s="1"/>
  <c r="M48" i="2" s="1"/>
  <c r="O48" i="2" s="1"/>
  <c r="P48" i="2" s="1"/>
  <c r="J49" i="2"/>
  <c r="K49" i="2" s="1"/>
  <c r="M49" i="2" s="1"/>
  <c r="O49" i="2" s="1"/>
  <c r="P49" i="2" s="1"/>
  <c r="J50" i="2"/>
  <c r="K50" i="2" s="1"/>
  <c r="M50" i="2" s="1"/>
  <c r="O50" i="2" s="1"/>
  <c r="P50" i="2" s="1"/>
  <c r="J51" i="2"/>
  <c r="K51" i="2" s="1"/>
  <c r="M51" i="2" s="1"/>
  <c r="O51" i="2" s="1"/>
  <c r="P51" i="2" s="1"/>
  <c r="J52" i="2"/>
  <c r="K52" i="2" s="1"/>
  <c r="M52" i="2" s="1"/>
  <c r="O52" i="2" s="1"/>
  <c r="P52" i="2" s="1"/>
  <c r="J53" i="2"/>
  <c r="K53" i="2" s="1"/>
  <c r="M53" i="2" s="1"/>
  <c r="O53" i="2" s="1"/>
  <c r="P53" i="2" s="1"/>
  <c r="J54" i="2"/>
  <c r="K54" i="2" s="1"/>
  <c r="M54" i="2" s="1"/>
  <c r="O54" i="2" s="1"/>
  <c r="P54" i="2" s="1"/>
  <c r="J55" i="2"/>
  <c r="K55" i="2" s="1"/>
  <c r="M55" i="2" s="1"/>
  <c r="O55" i="2" s="1"/>
  <c r="P55" i="2" s="1"/>
  <c r="J56" i="2"/>
  <c r="K56" i="2" s="1"/>
  <c r="M56" i="2" s="1"/>
  <c r="O56" i="2" s="1"/>
  <c r="P56" i="2" s="1"/>
  <c r="J57" i="2"/>
  <c r="K57" i="2" s="1"/>
  <c r="M57" i="2" s="1"/>
  <c r="O57" i="2" s="1"/>
  <c r="J58" i="2"/>
  <c r="K58" i="2" s="1"/>
  <c r="M58" i="2" s="1"/>
  <c r="O58" i="2" s="1"/>
  <c r="P58" i="2" s="1"/>
  <c r="J59" i="2"/>
  <c r="K59" i="2" s="1"/>
  <c r="M59" i="2" s="1"/>
  <c r="O59" i="2" s="1"/>
  <c r="P59" i="2" s="1"/>
  <c r="J60" i="2"/>
  <c r="K60" i="2" s="1"/>
  <c r="M60" i="2" s="1"/>
  <c r="O60" i="2" s="1"/>
  <c r="P60" i="2" s="1"/>
  <c r="J61" i="2"/>
  <c r="K61" i="2" s="1"/>
  <c r="M61" i="2" s="1"/>
  <c r="O61" i="2" s="1"/>
  <c r="P61" i="2" s="1"/>
  <c r="J62" i="2"/>
  <c r="K62" i="2" s="1"/>
  <c r="M62" i="2" s="1"/>
  <c r="O62" i="2" s="1"/>
  <c r="P62" i="2" s="1"/>
  <c r="J63" i="2"/>
  <c r="K63" i="2" s="1"/>
  <c r="M63" i="2" s="1"/>
  <c r="O63" i="2" s="1"/>
  <c r="P63" i="2" s="1"/>
  <c r="J64" i="2"/>
  <c r="K64" i="2" s="1"/>
  <c r="M64" i="2" s="1"/>
  <c r="O64" i="2" s="1"/>
  <c r="P64" i="2" s="1"/>
  <c r="J65" i="2"/>
  <c r="K65" i="2" s="1"/>
  <c r="M65" i="2" s="1"/>
  <c r="O65" i="2" s="1"/>
  <c r="P65" i="2" s="1"/>
  <c r="J66" i="2"/>
  <c r="K66" i="2" s="1"/>
  <c r="M66" i="2" s="1"/>
  <c r="O66" i="2" s="1"/>
  <c r="P66" i="2" s="1"/>
  <c r="J67" i="2"/>
  <c r="K67" i="2" s="1"/>
  <c r="M67" i="2" s="1"/>
  <c r="O67" i="2" s="1"/>
  <c r="P67" i="2" s="1"/>
  <c r="J68" i="2"/>
  <c r="K68" i="2" s="1"/>
  <c r="M68" i="2" s="1"/>
  <c r="O68" i="2" s="1"/>
  <c r="P68" i="2" s="1"/>
  <c r="J69" i="2"/>
  <c r="K69" i="2" s="1"/>
  <c r="M69" i="2" s="1"/>
  <c r="O69" i="2" s="1"/>
  <c r="J70" i="2"/>
  <c r="K70" i="2" s="1"/>
  <c r="M70" i="2" s="1"/>
  <c r="O70" i="2" s="1"/>
  <c r="P70" i="2" s="1"/>
  <c r="J71" i="2"/>
  <c r="K71" i="2" s="1"/>
  <c r="M71" i="2" s="1"/>
  <c r="O71" i="2" s="1"/>
  <c r="P71" i="2" s="1"/>
  <c r="J72" i="2"/>
  <c r="K72" i="2" s="1"/>
  <c r="M72" i="2" s="1"/>
  <c r="O72" i="2" s="1"/>
  <c r="P72" i="2" s="1"/>
  <c r="J73" i="2"/>
  <c r="K73" i="2" s="1"/>
  <c r="M73" i="2" s="1"/>
  <c r="O73" i="2" s="1"/>
  <c r="P73" i="2" s="1"/>
  <c r="J74" i="2"/>
  <c r="K74" i="2" s="1"/>
  <c r="M74" i="2" s="1"/>
  <c r="O74" i="2" s="1"/>
  <c r="P74" i="2" s="1"/>
  <c r="J75" i="2"/>
  <c r="K75" i="2" s="1"/>
  <c r="M75" i="2" s="1"/>
  <c r="O75" i="2" s="1"/>
  <c r="P75" i="2" s="1"/>
  <c r="J76" i="2"/>
  <c r="K76" i="2" s="1"/>
  <c r="M76" i="2" s="1"/>
  <c r="O76" i="2" s="1"/>
  <c r="J77" i="2"/>
  <c r="K77" i="2" s="1"/>
  <c r="M77" i="2" s="1"/>
  <c r="O77" i="2" s="1"/>
  <c r="P77" i="2" s="1"/>
  <c r="J78" i="2"/>
  <c r="K78" i="2" s="1"/>
  <c r="M78" i="2" s="1"/>
  <c r="O78" i="2" s="1"/>
  <c r="P78" i="2" s="1"/>
  <c r="J79" i="2"/>
  <c r="K79" i="2" s="1"/>
  <c r="M79" i="2" s="1"/>
  <c r="O79" i="2" s="1"/>
  <c r="P79" i="2" s="1"/>
  <c r="J80" i="2"/>
  <c r="K80" i="2" s="1"/>
  <c r="M80" i="2" s="1"/>
  <c r="O80" i="2" s="1"/>
  <c r="P80" i="2" s="1"/>
  <c r="J81" i="2"/>
  <c r="K81" i="2" s="1"/>
  <c r="M81" i="2" s="1"/>
  <c r="O81" i="2" s="1"/>
  <c r="P81" i="2" s="1"/>
  <c r="J9" i="9"/>
  <c r="K9" i="9" s="1"/>
  <c r="M9" i="9" s="1"/>
  <c r="O9" i="9" s="1"/>
  <c r="P9" i="9" s="1"/>
  <c r="J10" i="9"/>
  <c r="K10" i="9" s="1"/>
  <c r="M10" i="9" s="1"/>
  <c r="O10" i="9" s="1"/>
  <c r="P10" i="9" s="1"/>
  <c r="J11" i="9"/>
  <c r="K11" i="9" s="1"/>
  <c r="M11" i="9" s="1"/>
  <c r="O11" i="9" s="1"/>
  <c r="P11" i="9" s="1"/>
  <c r="J12" i="9"/>
  <c r="K12" i="9" s="1"/>
  <c r="M12" i="9" s="1"/>
  <c r="O12" i="9" s="1"/>
  <c r="J13" i="9"/>
  <c r="K13" i="9" s="1"/>
  <c r="M13" i="9" s="1"/>
  <c r="O13" i="9" s="1"/>
  <c r="P13" i="9" s="1"/>
  <c r="J14" i="9"/>
  <c r="K14" i="9" s="1"/>
  <c r="M14" i="9" s="1"/>
  <c r="O14" i="9" s="1"/>
  <c r="P14" i="9" s="1"/>
  <c r="J15" i="9"/>
  <c r="K15" i="9" s="1"/>
  <c r="M15" i="9" s="1"/>
  <c r="O15" i="9" s="1"/>
  <c r="P15" i="9" s="1"/>
  <c r="J16" i="9"/>
  <c r="K16" i="9" s="1"/>
  <c r="M16" i="9" s="1"/>
  <c r="O16" i="9" s="1"/>
  <c r="P16" i="9" s="1"/>
  <c r="J17" i="9"/>
  <c r="K17" i="9" s="1"/>
  <c r="M17" i="9" s="1"/>
  <c r="O17" i="9" s="1"/>
  <c r="P17" i="9" s="1"/>
  <c r="J18" i="9"/>
  <c r="K18" i="9" s="1"/>
  <c r="M18" i="9" s="1"/>
  <c r="O18" i="9" s="1"/>
  <c r="P18" i="9" s="1"/>
  <c r="J19" i="9"/>
  <c r="K19" i="9" s="1"/>
  <c r="M19" i="9" s="1"/>
  <c r="O19" i="9" s="1"/>
  <c r="P19" i="9" s="1"/>
  <c r="J20" i="9"/>
  <c r="K20" i="9" s="1"/>
  <c r="M20" i="9" s="1"/>
  <c r="O20" i="9" s="1"/>
  <c r="P20" i="9" s="1"/>
  <c r="J21" i="9"/>
  <c r="K21" i="9" s="1"/>
  <c r="M21" i="9" s="1"/>
  <c r="O21" i="9" s="1"/>
  <c r="P21" i="9" s="1"/>
  <c r="J22" i="9"/>
  <c r="K22" i="9" s="1"/>
  <c r="M22" i="9" s="1"/>
  <c r="O22" i="9" s="1"/>
  <c r="P22" i="9" s="1"/>
  <c r="J23" i="9"/>
  <c r="K23" i="9" s="1"/>
  <c r="M23" i="9" s="1"/>
  <c r="O23" i="9" s="1"/>
  <c r="P23" i="9" s="1"/>
  <c r="J24" i="9"/>
  <c r="K24" i="9" s="1"/>
  <c r="M24" i="9" s="1"/>
  <c r="O24" i="9" s="1"/>
  <c r="P24" i="9" s="1"/>
  <c r="J25" i="9"/>
  <c r="K25" i="9" s="1"/>
  <c r="M25" i="9" s="1"/>
  <c r="O25" i="9" s="1"/>
  <c r="P25" i="9" s="1"/>
  <c r="J26" i="9"/>
  <c r="K26" i="9" s="1"/>
  <c r="M26" i="9" s="1"/>
  <c r="O26" i="9" s="1"/>
  <c r="P26" i="9" s="1"/>
  <c r="J27" i="9"/>
  <c r="K27" i="9" s="1"/>
  <c r="M27" i="9" s="1"/>
  <c r="O27" i="9" s="1"/>
  <c r="P27" i="9" s="1"/>
  <c r="J28" i="9"/>
  <c r="K28" i="9" s="1"/>
  <c r="M28" i="9" s="1"/>
  <c r="O28" i="9" s="1"/>
  <c r="P28" i="9" s="1"/>
  <c r="J29" i="9"/>
  <c r="K29" i="9" s="1"/>
  <c r="M29" i="9" s="1"/>
  <c r="O29" i="9" s="1"/>
  <c r="P29" i="9" s="1"/>
  <c r="J30" i="9"/>
  <c r="K30" i="9" s="1"/>
  <c r="M30" i="9" s="1"/>
  <c r="O30" i="9" s="1"/>
  <c r="P30" i="9" s="1"/>
  <c r="J31" i="9"/>
  <c r="K31" i="9" s="1"/>
  <c r="M31" i="9" s="1"/>
  <c r="O31" i="9" s="1"/>
  <c r="P31" i="9" s="1"/>
  <c r="J32" i="9"/>
  <c r="K32" i="9" s="1"/>
  <c r="M32" i="9" s="1"/>
  <c r="O32" i="9" s="1"/>
  <c r="P32" i="9" s="1"/>
  <c r="J33" i="9"/>
  <c r="K33" i="9" s="1"/>
  <c r="M33" i="9" s="1"/>
  <c r="O33" i="9" s="1"/>
  <c r="P33" i="9" s="1"/>
  <c r="J34" i="9"/>
  <c r="K34" i="9" s="1"/>
  <c r="M34" i="9" s="1"/>
  <c r="O34" i="9" s="1"/>
  <c r="P34" i="9" s="1"/>
  <c r="J35" i="9"/>
  <c r="K35" i="9" s="1"/>
  <c r="M35" i="9" s="1"/>
  <c r="O35" i="9" s="1"/>
  <c r="P35" i="9" s="1"/>
  <c r="J36" i="9"/>
  <c r="K36" i="9" s="1"/>
  <c r="M36" i="9" s="1"/>
  <c r="O36" i="9" s="1"/>
  <c r="P36" i="9" s="1"/>
  <c r="J37" i="9"/>
  <c r="K37" i="9" s="1"/>
  <c r="M37" i="9" s="1"/>
  <c r="O37" i="9" s="1"/>
  <c r="P37" i="9" s="1"/>
  <c r="J38" i="9"/>
  <c r="K38" i="9" s="1"/>
  <c r="M38" i="9" s="1"/>
  <c r="O38" i="9" s="1"/>
  <c r="P38" i="9" s="1"/>
  <c r="J39" i="9"/>
  <c r="K39" i="9" s="1"/>
  <c r="M39" i="9" s="1"/>
  <c r="O39" i="9" s="1"/>
  <c r="P39" i="9" s="1"/>
  <c r="J40" i="9"/>
  <c r="K40" i="9" s="1"/>
  <c r="M40" i="9" s="1"/>
  <c r="O40" i="9" s="1"/>
  <c r="P40" i="9" s="1"/>
  <c r="J41" i="9"/>
  <c r="K41" i="9" s="1"/>
  <c r="M41" i="9" s="1"/>
  <c r="O41" i="9" s="1"/>
  <c r="P41" i="9" s="1"/>
  <c r="J42" i="9"/>
  <c r="K42" i="9" s="1"/>
  <c r="M42" i="9" s="1"/>
  <c r="O42" i="9" s="1"/>
  <c r="P42" i="9" s="1"/>
  <c r="J43" i="9"/>
  <c r="K43" i="9" s="1"/>
  <c r="M43" i="9" s="1"/>
  <c r="O43" i="9" s="1"/>
  <c r="P43" i="9" s="1"/>
  <c r="J44" i="9"/>
  <c r="K44" i="9" s="1"/>
  <c r="M44" i="9" s="1"/>
  <c r="O44" i="9" s="1"/>
  <c r="P44" i="9" s="1"/>
  <c r="J45" i="9"/>
  <c r="K45" i="9" s="1"/>
  <c r="M45" i="9" s="1"/>
  <c r="O45" i="9" s="1"/>
  <c r="P45" i="9" s="1"/>
  <c r="J46" i="9"/>
  <c r="K46" i="9" s="1"/>
  <c r="M46" i="9" s="1"/>
  <c r="O46" i="9" s="1"/>
  <c r="P46" i="9" s="1"/>
  <c r="J47" i="9"/>
  <c r="K47" i="9" s="1"/>
  <c r="M47" i="9" s="1"/>
  <c r="O47" i="9" s="1"/>
  <c r="P47" i="9" s="1"/>
  <c r="J48" i="9"/>
  <c r="K48" i="9" s="1"/>
  <c r="M48" i="9" s="1"/>
  <c r="O48" i="9" s="1"/>
  <c r="P48" i="9" s="1"/>
  <c r="J49" i="9"/>
  <c r="K49" i="9" s="1"/>
  <c r="M49" i="9" s="1"/>
  <c r="O49" i="9" s="1"/>
  <c r="P49" i="9" s="1"/>
  <c r="J50" i="9"/>
  <c r="K50" i="9" s="1"/>
  <c r="M50" i="9" s="1"/>
  <c r="O50" i="9" s="1"/>
  <c r="P50" i="9" s="1"/>
  <c r="J51" i="9"/>
  <c r="K51" i="9" s="1"/>
  <c r="M51" i="9" s="1"/>
  <c r="O51" i="9" s="1"/>
  <c r="P51" i="9" s="1"/>
  <c r="J52" i="9"/>
  <c r="K52" i="9" s="1"/>
  <c r="M52" i="9" s="1"/>
  <c r="O52" i="9" s="1"/>
  <c r="P52" i="9" s="1"/>
  <c r="J53" i="9"/>
  <c r="K53" i="9" s="1"/>
  <c r="M53" i="9" s="1"/>
  <c r="O53" i="9" s="1"/>
  <c r="P53" i="9" s="1"/>
  <c r="J54" i="9"/>
  <c r="K54" i="9" s="1"/>
  <c r="M54" i="9" s="1"/>
  <c r="O54" i="9" s="1"/>
  <c r="P54" i="9" s="1"/>
  <c r="J55" i="9"/>
  <c r="K55" i="9" s="1"/>
  <c r="M55" i="9" s="1"/>
  <c r="O55" i="9" s="1"/>
  <c r="P55" i="9" s="1"/>
  <c r="J56" i="9"/>
  <c r="K56" i="9" s="1"/>
  <c r="M56" i="9" s="1"/>
  <c r="O56" i="9" s="1"/>
  <c r="P56" i="9" s="1"/>
  <c r="J57" i="9"/>
  <c r="K57" i="9" s="1"/>
  <c r="M57" i="9" s="1"/>
  <c r="O57" i="9" s="1"/>
  <c r="P57" i="9" s="1"/>
  <c r="J58" i="9"/>
  <c r="K58" i="9" s="1"/>
  <c r="M58" i="9" s="1"/>
  <c r="O58" i="9" s="1"/>
  <c r="P58" i="9" s="1"/>
  <c r="J59" i="9"/>
  <c r="K59" i="9" s="1"/>
  <c r="M59" i="9" s="1"/>
  <c r="O59" i="9" s="1"/>
  <c r="P59" i="9" s="1"/>
  <c r="J60" i="9"/>
  <c r="K60" i="9" s="1"/>
  <c r="M60" i="9" s="1"/>
  <c r="O60" i="9" s="1"/>
  <c r="P60" i="9" s="1"/>
  <c r="J61" i="9"/>
  <c r="K61" i="9" s="1"/>
  <c r="M61" i="9" s="1"/>
  <c r="O61" i="9" s="1"/>
  <c r="P61" i="9" s="1"/>
  <c r="J62" i="9"/>
  <c r="K62" i="9" s="1"/>
  <c r="M62" i="9" s="1"/>
  <c r="O62" i="9" s="1"/>
  <c r="P62" i="9" s="1"/>
  <c r="J63" i="9"/>
  <c r="K63" i="9" s="1"/>
  <c r="M63" i="9" s="1"/>
  <c r="O63" i="9" s="1"/>
  <c r="P63" i="9" s="1"/>
  <c r="J64" i="9"/>
  <c r="K64" i="9" s="1"/>
  <c r="M64" i="9" s="1"/>
  <c r="O64" i="9" s="1"/>
  <c r="P64" i="9" s="1"/>
  <c r="J65" i="9"/>
  <c r="K65" i="9" s="1"/>
  <c r="M65" i="9" s="1"/>
  <c r="O65" i="9" s="1"/>
  <c r="P65" i="9" s="1"/>
  <c r="J66" i="9"/>
  <c r="K66" i="9" s="1"/>
  <c r="M66" i="9" s="1"/>
  <c r="O66" i="9" s="1"/>
  <c r="P66" i="9" s="1"/>
  <c r="J67" i="9"/>
  <c r="K67" i="9" s="1"/>
  <c r="M67" i="9" s="1"/>
  <c r="O67" i="9" s="1"/>
  <c r="P67" i="9" s="1"/>
  <c r="J68" i="9"/>
  <c r="K68" i="9" s="1"/>
  <c r="M68" i="9" s="1"/>
  <c r="O68" i="9" s="1"/>
  <c r="P68" i="9" s="1"/>
  <c r="J69" i="9"/>
  <c r="K69" i="9" s="1"/>
  <c r="M69" i="9" s="1"/>
  <c r="O69" i="9" s="1"/>
  <c r="P69" i="9" s="1"/>
  <c r="J70" i="9"/>
  <c r="K70" i="9" s="1"/>
  <c r="M70" i="9" s="1"/>
  <c r="O70" i="9" s="1"/>
  <c r="P70" i="9" s="1"/>
  <c r="J71" i="9"/>
  <c r="K71" i="9" s="1"/>
  <c r="M71" i="9" s="1"/>
  <c r="O71" i="9" s="1"/>
  <c r="P71" i="9" s="1"/>
  <c r="J72" i="9"/>
  <c r="K72" i="9" s="1"/>
  <c r="M72" i="9" s="1"/>
  <c r="O72" i="9" s="1"/>
  <c r="P72" i="9" s="1"/>
  <c r="J73" i="9"/>
  <c r="K73" i="9" s="1"/>
  <c r="M73" i="9" s="1"/>
  <c r="O73" i="9" s="1"/>
  <c r="P73" i="9" s="1"/>
  <c r="J74" i="9"/>
  <c r="K74" i="9" s="1"/>
  <c r="M74" i="9" s="1"/>
  <c r="O74" i="9" s="1"/>
  <c r="P74" i="9" s="1"/>
  <c r="J75" i="9"/>
  <c r="K75" i="9" s="1"/>
  <c r="M75" i="9" s="1"/>
  <c r="O75" i="9" s="1"/>
  <c r="P75" i="9" s="1"/>
  <c r="J76" i="9"/>
  <c r="K76" i="9" s="1"/>
  <c r="M76" i="9" s="1"/>
  <c r="O76" i="9" s="1"/>
  <c r="P76" i="9" s="1"/>
  <c r="J77" i="9"/>
  <c r="K77" i="9" s="1"/>
  <c r="M77" i="9" s="1"/>
  <c r="O77" i="9" s="1"/>
  <c r="P77" i="9" s="1"/>
  <c r="J78" i="9"/>
  <c r="K78" i="9" s="1"/>
  <c r="M78" i="9" s="1"/>
  <c r="O78" i="9" s="1"/>
  <c r="P78" i="9" s="1"/>
  <c r="J79" i="9"/>
  <c r="K79" i="9" s="1"/>
  <c r="M79" i="9" s="1"/>
  <c r="O79" i="9" s="1"/>
  <c r="P79" i="9" s="1"/>
  <c r="J80" i="9"/>
  <c r="K80" i="9" s="1"/>
  <c r="M80" i="9" s="1"/>
  <c r="O80" i="9" s="1"/>
  <c r="P80" i="9" s="1"/>
  <c r="J8" i="9"/>
  <c r="K8" i="9" s="1"/>
  <c r="M8" i="9" s="1"/>
  <c r="O8" i="9" s="1"/>
  <c r="P8" i="9" s="1"/>
  <c r="J9" i="15"/>
  <c r="K9" i="15" s="1"/>
  <c r="M9" i="15" s="1"/>
  <c r="O9" i="15" s="1"/>
  <c r="P9" i="15" s="1"/>
  <c r="J9" i="16"/>
  <c r="K9" i="16" s="1"/>
  <c r="M9" i="16" s="1"/>
  <c r="O9" i="16" s="1"/>
  <c r="P9" i="16" s="1"/>
  <c r="J8" i="5"/>
  <c r="K8" i="5" s="1"/>
  <c r="M8" i="5" s="1"/>
  <c r="O8" i="5" s="1"/>
  <c r="P8" i="5" s="1"/>
  <c r="J9" i="1"/>
  <c r="K9" i="1" s="1"/>
  <c r="M9" i="1" s="1"/>
  <c r="O9" i="1" s="1"/>
  <c r="P9" i="1" s="1"/>
  <c r="J10" i="1"/>
  <c r="K10" i="1" s="1"/>
  <c r="M10" i="1" s="1"/>
  <c r="O10" i="1" s="1"/>
  <c r="P10" i="1" s="1"/>
  <c r="J11" i="1"/>
  <c r="K11" i="1" s="1"/>
  <c r="J12" i="1"/>
  <c r="K12" i="1" s="1"/>
  <c r="M12" i="1" s="1"/>
  <c r="O12" i="1" s="1"/>
  <c r="P12" i="1" s="1"/>
  <c r="J13" i="1"/>
  <c r="K13" i="1" s="1"/>
  <c r="M13" i="1" s="1"/>
  <c r="O13" i="1" s="1"/>
  <c r="P13" i="1" s="1"/>
  <c r="J14" i="1"/>
  <c r="K14" i="1" s="1"/>
  <c r="M14" i="1" s="1"/>
  <c r="O14" i="1" s="1"/>
  <c r="P14" i="1" s="1"/>
  <c r="J15" i="1"/>
  <c r="K15" i="1" s="1"/>
  <c r="M15" i="1" s="1"/>
  <c r="O15" i="1" s="1"/>
  <c r="P15" i="1" s="1"/>
  <c r="J16" i="1"/>
  <c r="K16" i="1" s="1"/>
  <c r="M16" i="1" s="1"/>
  <c r="O16" i="1" s="1"/>
  <c r="P16" i="1" s="1"/>
  <c r="J17" i="1"/>
  <c r="K17" i="1" s="1"/>
  <c r="M17" i="1" s="1"/>
  <c r="O17" i="1" s="1"/>
  <c r="P17" i="1" s="1"/>
  <c r="J18" i="1"/>
  <c r="K18" i="1" s="1"/>
  <c r="M18" i="1" s="1"/>
  <c r="O18" i="1" s="1"/>
  <c r="P18" i="1" s="1"/>
  <c r="J19" i="1"/>
  <c r="K19" i="1" s="1"/>
  <c r="M19" i="1" s="1"/>
  <c r="O19" i="1" s="1"/>
  <c r="P19" i="1" s="1"/>
  <c r="J20" i="1"/>
  <c r="K20" i="1" s="1"/>
  <c r="M20" i="1" s="1"/>
  <c r="O20" i="1" s="1"/>
  <c r="P20" i="1" s="1"/>
  <c r="J21" i="1"/>
  <c r="K21" i="1" s="1"/>
  <c r="M21" i="1" s="1"/>
  <c r="O21" i="1" s="1"/>
  <c r="P21" i="1" s="1"/>
  <c r="J22" i="1"/>
  <c r="K22" i="1" s="1"/>
  <c r="M22" i="1" s="1"/>
  <c r="O22" i="1" s="1"/>
  <c r="P22" i="1" s="1"/>
  <c r="J23" i="1"/>
  <c r="K23" i="1" s="1"/>
  <c r="M23" i="1" s="1"/>
  <c r="O23" i="1" s="1"/>
  <c r="P23" i="1" s="1"/>
  <c r="J24" i="1"/>
  <c r="K24" i="1" s="1"/>
  <c r="M24" i="1" s="1"/>
  <c r="O24" i="1" s="1"/>
  <c r="P24" i="1" s="1"/>
  <c r="J25" i="1"/>
  <c r="K25" i="1" s="1"/>
  <c r="M25" i="1" s="1"/>
  <c r="O25" i="1" s="1"/>
  <c r="P25" i="1" s="1"/>
  <c r="J26" i="1"/>
  <c r="K26" i="1" s="1"/>
  <c r="M26" i="1" s="1"/>
  <c r="O26" i="1" s="1"/>
  <c r="P26" i="1" s="1"/>
  <c r="J27" i="1"/>
  <c r="K27" i="1" s="1"/>
  <c r="M27" i="1" s="1"/>
  <c r="O27" i="1" s="1"/>
  <c r="P27" i="1" s="1"/>
  <c r="J28" i="1"/>
  <c r="K28" i="1" s="1"/>
  <c r="M28" i="1" s="1"/>
  <c r="O28" i="1" s="1"/>
  <c r="P28" i="1" s="1"/>
  <c r="J29" i="1"/>
  <c r="K29" i="1" s="1"/>
  <c r="M29" i="1" s="1"/>
  <c r="O29" i="1" s="1"/>
  <c r="P29" i="1" s="1"/>
  <c r="J30" i="1"/>
  <c r="K30" i="1" s="1"/>
  <c r="M30" i="1" s="1"/>
  <c r="O30" i="1" s="1"/>
  <c r="P30" i="1" s="1"/>
  <c r="J31" i="1"/>
  <c r="K31" i="1" s="1"/>
  <c r="M31" i="1" s="1"/>
  <c r="O31" i="1" s="1"/>
  <c r="P31" i="1" s="1"/>
  <c r="J32" i="1"/>
  <c r="K32" i="1" s="1"/>
  <c r="M32" i="1" s="1"/>
  <c r="O32" i="1" s="1"/>
  <c r="P32" i="1" s="1"/>
  <c r="J33" i="1"/>
  <c r="K33" i="1" s="1"/>
  <c r="M33" i="1" s="1"/>
  <c r="O33" i="1" s="1"/>
  <c r="P33" i="1" s="1"/>
  <c r="J34" i="1"/>
  <c r="K34" i="1" s="1"/>
  <c r="M34" i="1" s="1"/>
  <c r="O34" i="1" s="1"/>
  <c r="P34" i="1" s="1"/>
  <c r="J35" i="1"/>
  <c r="K35" i="1" s="1"/>
  <c r="M35" i="1" s="1"/>
  <c r="O35" i="1" s="1"/>
  <c r="P35" i="1" s="1"/>
  <c r="J36" i="1"/>
  <c r="K36" i="1" s="1"/>
  <c r="M36" i="1" s="1"/>
  <c r="O36" i="1" s="1"/>
  <c r="P36" i="1" s="1"/>
  <c r="J37" i="1"/>
  <c r="K37" i="1" s="1"/>
  <c r="M37" i="1" s="1"/>
  <c r="O37" i="1" s="1"/>
  <c r="P37" i="1" s="1"/>
  <c r="J38" i="1"/>
  <c r="J39" i="1"/>
  <c r="K39" i="1" s="1"/>
  <c r="M39" i="1" s="1"/>
  <c r="O39" i="1" s="1"/>
  <c r="P39" i="1" s="1"/>
  <c r="J40" i="1"/>
  <c r="K40" i="1" s="1"/>
  <c r="M40" i="1" s="1"/>
  <c r="O40" i="1" s="1"/>
  <c r="P40" i="1" s="1"/>
  <c r="J41" i="1"/>
  <c r="K41" i="1" s="1"/>
  <c r="M41" i="1" s="1"/>
  <c r="O41" i="1" s="1"/>
  <c r="P41" i="1" s="1"/>
  <c r="J42" i="1"/>
  <c r="K42" i="1" s="1"/>
  <c r="M42" i="1" s="1"/>
  <c r="O42" i="1" s="1"/>
  <c r="P42" i="1" s="1"/>
  <c r="J43" i="1"/>
  <c r="K43" i="1" s="1"/>
  <c r="M43" i="1" s="1"/>
  <c r="O43" i="1" s="1"/>
  <c r="P43" i="1" s="1"/>
  <c r="J44" i="1"/>
  <c r="K44" i="1" s="1"/>
  <c r="M44" i="1" s="1"/>
  <c r="O44" i="1" s="1"/>
  <c r="P44" i="1" s="1"/>
  <c r="J45" i="1"/>
  <c r="K45" i="1" s="1"/>
  <c r="M45" i="1" s="1"/>
  <c r="O45" i="1" s="1"/>
  <c r="P45" i="1" s="1"/>
  <c r="J46" i="1"/>
  <c r="K46" i="1" s="1"/>
  <c r="M46" i="1" s="1"/>
  <c r="O46" i="1" s="1"/>
  <c r="P46" i="1" s="1"/>
  <c r="J47" i="1"/>
  <c r="K47" i="1" s="1"/>
  <c r="M47" i="1" s="1"/>
  <c r="O47" i="1" s="1"/>
  <c r="P47" i="1" s="1"/>
  <c r="J48" i="1"/>
  <c r="K48" i="1" s="1"/>
  <c r="M48" i="1" s="1"/>
  <c r="O48" i="1" s="1"/>
  <c r="P48" i="1" s="1"/>
  <c r="J49" i="1"/>
  <c r="K49" i="1" s="1"/>
  <c r="M49" i="1" s="1"/>
  <c r="O49" i="1" s="1"/>
  <c r="P49" i="1" s="1"/>
  <c r="J50" i="1"/>
  <c r="K50" i="1" s="1"/>
  <c r="M50" i="1" s="1"/>
  <c r="O50" i="1" s="1"/>
  <c r="P50" i="1" s="1"/>
  <c r="J51" i="1"/>
  <c r="K51" i="1" s="1"/>
  <c r="M51" i="1" s="1"/>
  <c r="O51" i="1" s="1"/>
  <c r="P51" i="1" s="1"/>
  <c r="J52" i="1"/>
  <c r="K52" i="1" s="1"/>
  <c r="M52" i="1" s="1"/>
  <c r="O52" i="1" s="1"/>
  <c r="P52" i="1" s="1"/>
  <c r="J53" i="1"/>
  <c r="K53" i="1" s="1"/>
  <c r="M53" i="1" s="1"/>
  <c r="O53" i="1" s="1"/>
  <c r="P53" i="1" s="1"/>
  <c r="J54" i="1"/>
  <c r="K54" i="1" s="1"/>
  <c r="M54" i="1" s="1"/>
  <c r="O54" i="1" s="1"/>
  <c r="P54" i="1" s="1"/>
  <c r="J55" i="1"/>
  <c r="K55" i="1" s="1"/>
  <c r="M55" i="1" s="1"/>
  <c r="O55" i="1" s="1"/>
  <c r="P55" i="1" s="1"/>
  <c r="J56" i="1"/>
  <c r="K56" i="1" s="1"/>
  <c r="M56" i="1" s="1"/>
  <c r="O56" i="1" s="1"/>
  <c r="P56" i="1" s="1"/>
  <c r="J57" i="1"/>
  <c r="K57" i="1" s="1"/>
  <c r="M57" i="1" s="1"/>
  <c r="O57" i="1" s="1"/>
  <c r="P57" i="1" s="1"/>
  <c r="J58" i="1"/>
  <c r="K58" i="1" s="1"/>
  <c r="M58" i="1" s="1"/>
  <c r="O58" i="1" s="1"/>
  <c r="P58" i="1" s="1"/>
  <c r="J59" i="1"/>
  <c r="K59" i="1" s="1"/>
  <c r="M59" i="1" s="1"/>
  <c r="O59" i="1" s="1"/>
  <c r="P59" i="1" s="1"/>
  <c r="J60" i="1"/>
  <c r="K60" i="1" s="1"/>
  <c r="M60" i="1" s="1"/>
  <c r="O60" i="1" s="1"/>
  <c r="P60" i="1" s="1"/>
  <c r="J61" i="1"/>
  <c r="K61" i="1" s="1"/>
  <c r="M61" i="1" s="1"/>
  <c r="O61" i="1" s="1"/>
  <c r="P61" i="1" s="1"/>
  <c r="J62" i="1"/>
  <c r="K62" i="1" s="1"/>
  <c r="M62" i="1" s="1"/>
  <c r="O62" i="1" s="1"/>
  <c r="P62" i="1" s="1"/>
  <c r="J63" i="1"/>
  <c r="K63" i="1" s="1"/>
  <c r="M63" i="1" s="1"/>
  <c r="O63" i="1" s="1"/>
  <c r="P63" i="1" s="1"/>
  <c r="J64" i="1"/>
  <c r="K64" i="1" s="1"/>
  <c r="M64" i="1" s="1"/>
  <c r="O64" i="1" s="1"/>
  <c r="P64" i="1" s="1"/>
  <c r="J65" i="1"/>
  <c r="K65" i="1" s="1"/>
  <c r="M65" i="1" s="1"/>
  <c r="O65" i="1" s="1"/>
  <c r="P65" i="1" s="1"/>
  <c r="J66" i="1"/>
  <c r="K66" i="1" s="1"/>
  <c r="M66" i="1" s="1"/>
  <c r="O66" i="1" s="1"/>
  <c r="P66" i="1" s="1"/>
  <c r="J67" i="1"/>
  <c r="K67" i="1" s="1"/>
  <c r="M67" i="1" s="1"/>
  <c r="O67" i="1" s="1"/>
  <c r="P67" i="1" s="1"/>
  <c r="J68" i="1"/>
  <c r="K68" i="1" s="1"/>
  <c r="M68" i="1" s="1"/>
  <c r="O68" i="1" s="1"/>
  <c r="P68" i="1" s="1"/>
  <c r="J69" i="1"/>
  <c r="K69" i="1" s="1"/>
  <c r="M69" i="1" s="1"/>
  <c r="O69" i="1" s="1"/>
  <c r="P69" i="1" s="1"/>
  <c r="J70" i="1"/>
  <c r="K70" i="1" s="1"/>
  <c r="M70" i="1" s="1"/>
  <c r="O70" i="1" s="1"/>
  <c r="P70" i="1" s="1"/>
  <c r="J71" i="1"/>
  <c r="K71" i="1" s="1"/>
  <c r="M71" i="1" s="1"/>
  <c r="O71" i="1" s="1"/>
  <c r="P71" i="1" s="1"/>
  <c r="J72" i="1"/>
  <c r="K72" i="1" s="1"/>
  <c r="M72" i="1" s="1"/>
  <c r="O72" i="1" s="1"/>
  <c r="P72" i="1" s="1"/>
  <c r="J73" i="1"/>
  <c r="K73" i="1" s="1"/>
  <c r="M73" i="1" s="1"/>
  <c r="O73" i="1" s="1"/>
  <c r="P73" i="1" s="1"/>
  <c r="J74" i="1"/>
  <c r="K74" i="1" s="1"/>
  <c r="M74" i="1" s="1"/>
  <c r="O74" i="1" s="1"/>
  <c r="P74" i="1" s="1"/>
  <c r="J75" i="1"/>
  <c r="K75" i="1" s="1"/>
  <c r="M75" i="1" s="1"/>
  <c r="O75" i="1" s="1"/>
  <c r="P75" i="1" s="1"/>
  <c r="J76" i="1"/>
  <c r="K76" i="1" s="1"/>
  <c r="M76" i="1" s="1"/>
  <c r="O76" i="1" s="1"/>
  <c r="P76" i="1" s="1"/>
  <c r="J77" i="1"/>
  <c r="K77" i="1" s="1"/>
  <c r="M77" i="1" s="1"/>
  <c r="O77" i="1" s="1"/>
  <c r="P77" i="1" s="1"/>
  <c r="J78" i="1"/>
  <c r="K78" i="1" s="1"/>
  <c r="M78" i="1" s="1"/>
  <c r="O78" i="1" s="1"/>
  <c r="P78" i="1" s="1"/>
  <c r="J80" i="1"/>
  <c r="K80" i="1" s="1"/>
  <c r="M80" i="1" s="1"/>
  <c r="O80" i="1" s="1"/>
  <c r="P80" i="1" s="1"/>
  <c r="J81" i="1"/>
  <c r="K81" i="1" s="1"/>
  <c r="M81" i="1" s="1"/>
  <c r="O81" i="1" s="1"/>
  <c r="P81" i="1" s="1"/>
  <c r="J9" i="10"/>
  <c r="K9" i="10" s="1"/>
  <c r="M9" i="10" s="1"/>
  <c r="O9" i="10" s="1"/>
  <c r="P9" i="10" s="1"/>
  <c r="J8" i="3"/>
  <c r="K8" i="3" s="1"/>
  <c r="M8" i="3" s="1"/>
  <c r="O8" i="3" s="1"/>
  <c r="P8" i="3" s="1"/>
  <c r="J10" i="11"/>
  <c r="K10" i="11" s="1"/>
  <c r="M10" i="11" s="1"/>
  <c r="O10" i="11" s="1"/>
  <c r="P10" i="11" s="1"/>
  <c r="J11" i="11"/>
  <c r="K11" i="11" s="1"/>
  <c r="M11" i="11" s="1"/>
  <c r="O11" i="11" s="1"/>
  <c r="P11" i="11" s="1"/>
  <c r="J12" i="11"/>
  <c r="K12" i="11" s="1"/>
  <c r="M12" i="11" s="1"/>
  <c r="O12" i="11" s="1"/>
  <c r="P12" i="11" s="1"/>
  <c r="J13" i="11"/>
  <c r="K13" i="11" s="1"/>
  <c r="M13" i="11" s="1"/>
  <c r="O13" i="11" s="1"/>
  <c r="P13" i="11" s="1"/>
  <c r="J14" i="11"/>
  <c r="K14" i="11" s="1"/>
  <c r="M14" i="11" s="1"/>
  <c r="O14" i="11" s="1"/>
  <c r="P14" i="11" s="1"/>
  <c r="J15" i="11"/>
  <c r="K15" i="11" s="1"/>
  <c r="M15" i="11" s="1"/>
  <c r="O15" i="11" s="1"/>
  <c r="P15" i="11" s="1"/>
  <c r="J16" i="11"/>
  <c r="K16" i="11" s="1"/>
  <c r="M16" i="11" s="1"/>
  <c r="O16" i="11" s="1"/>
  <c r="P16" i="11" s="1"/>
  <c r="J17" i="11"/>
  <c r="K17" i="11" s="1"/>
  <c r="M17" i="11" s="1"/>
  <c r="O17" i="11" s="1"/>
  <c r="J18" i="11"/>
  <c r="K18" i="11" s="1"/>
  <c r="M18" i="11" s="1"/>
  <c r="O18" i="11" s="1"/>
  <c r="P18" i="11" s="1"/>
  <c r="J19" i="11"/>
  <c r="K19" i="11" s="1"/>
  <c r="M19" i="11" s="1"/>
  <c r="O19" i="11" s="1"/>
  <c r="P19" i="11" s="1"/>
  <c r="J20" i="11"/>
  <c r="K20" i="11" s="1"/>
  <c r="M20" i="11" s="1"/>
  <c r="O20" i="11" s="1"/>
  <c r="P20" i="11" s="1"/>
  <c r="J21" i="11"/>
  <c r="K21" i="11" s="1"/>
  <c r="M21" i="11" s="1"/>
  <c r="O21" i="11" s="1"/>
  <c r="P21" i="11" s="1"/>
  <c r="J22" i="11"/>
  <c r="K22" i="11" s="1"/>
  <c r="M22" i="11" s="1"/>
  <c r="O22" i="11" s="1"/>
  <c r="P22" i="11" s="1"/>
  <c r="J23" i="11"/>
  <c r="K23" i="11" s="1"/>
  <c r="M23" i="11" s="1"/>
  <c r="O23" i="11" s="1"/>
  <c r="P23" i="11" s="1"/>
  <c r="J24" i="11"/>
  <c r="K24" i="11" s="1"/>
  <c r="M24" i="11" s="1"/>
  <c r="O24" i="11" s="1"/>
  <c r="P24" i="11" s="1"/>
  <c r="J25" i="11"/>
  <c r="K25" i="11" s="1"/>
  <c r="M25" i="11" s="1"/>
  <c r="O25" i="11" s="1"/>
  <c r="P25" i="11" s="1"/>
  <c r="J26" i="11"/>
  <c r="K26" i="11" s="1"/>
  <c r="M26" i="11" s="1"/>
  <c r="O26" i="11" s="1"/>
  <c r="P26" i="11" s="1"/>
  <c r="J27" i="11"/>
  <c r="K27" i="11" s="1"/>
  <c r="M27" i="11" s="1"/>
  <c r="O27" i="11" s="1"/>
  <c r="P27" i="11" s="1"/>
  <c r="J28" i="11"/>
  <c r="K28" i="11" s="1"/>
  <c r="M28" i="11" s="1"/>
  <c r="O28" i="11" s="1"/>
  <c r="P28" i="11" s="1"/>
  <c r="J29" i="11"/>
  <c r="K29" i="11" s="1"/>
  <c r="M29" i="11" s="1"/>
  <c r="O29" i="11" s="1"/>
  <c r="P29" i="11" s="1"/>
  <c r="J30" i="11"/>
  <c r="K30" i="11" s="1"/>
  <c r="M30" i="11" s="1"/>
  <c r="O30" i="11" s="1"/>
  <c r="P30" i="11" s="1"/>
  <c r="J31" i="11"/>
  <c r="K31" i="11" s="1"/>
  <c r="M31" i="11" s="1"/>
  <c r="O31" i="11" s="1"/>
  <c r="P31" i="11" s="1"/>
  <c r="J32" i="11"/>
  <c r="K32" i="11" s="1"/>
  <c r="M32" i="11" s="1"/>
  <c r="O32" i="11" s="1"/>
  <c r="P32" i="11" s="1"/>
  <c r="J33" i="11"/>
  <c r="K33" i="11" s="1"/>
  <c r="M33" i="11" s="1"/>
  <c r="O33" i="11" s="1"/>
  <c r="P33" i="11" s="1"/>
  <c r="J34" i="11"/>
  <c r="K34" i="11" s="1"/>
  <c r="M34" i="11" s="1"/>
  <c r="O34" i="11" s="1"/>
  <c r="P34" i="11" s="1"/>
  <c r="J35" i="11"/>
  <c r="K35" i="11" s="1"/>
  <c r="M35" i="11" s="1"/>
  <c r="O35" i="11" s="1"/>
  <c r="P35" i="11" s="1"/>
  <c r="J36" i="11"/>
  <c r="K36" i="11" s="1"/>
  <c r="M36" i="11" s="1"/>
  <c r="O36" i="11" s="1"/>
  <c r="P36" i="11" s="1"/>
  <c r="J37" i="11"/>
  <c r="K37" i="11" s="1"/>
  <c r="M37" i="11" s="1"/>
  <c r="O37" i="11" s="1"/>
  <c r="P37" i="11" s="1"/>
  <c r="J38" i="11"/>
  <c r="K38" i="11" s="1"/>
  <c r="M38" i="11" s="1"/>
  <c r="O38" i="11" s="1"/>
  <c r="P38" i="11" s="1"/>
  <c r="J39" i="11"/>
  <c r="K39" i="11" s="1"/>
  <c r="M39" i="11" s="1"/>
  <c r="O39" i="11" s="1"/>
  <c r="P39" i="11" s="1"/>
  <c r="J40" i="11"/>
  <c r="K40" i="11" s="1"/>
  <c r="M40" i="11" s="1"/>
  <c r="O40" i="11" s="1"/>
  <c r="P40" i="11" s="1"/>
  <c r="J41" i="11"/>
  <c r="K41" i="11" s="1"/>
  <c r="M41" i="11" s="1"/>
  <c r="O41" i="11" s="1"/>
  <c r="P41" i="11" s="1"/>
  <c r="J42" i="11"/>
  <c r="K42" i="11" s="1"/>
  <c r="M42" i="11" s="1"/>
  <c r="O42" i="11" s="1"/>
  <c r="P42" i="11" s="1"/>
  <c r="J43" i="11"/>
  <c r="K43" i="11" s="1"/>
  <c r="M43" i="11" s="1"/>
  <c r="O43" i="11" s="1"/>
  <c r="P43" i="11" s="1"/>
  <c r="J44" i="11"/>
  <c r="K44" i="11" s="1"/>
  <c r="M44" i="11" s="1"/>
  <c r="O44" i="11" s="1"/>
  <c r="P44" i="11" s="1"/>
  <c r="J45" i="11"/>
  <c r="K45" i="11" s="1"/>
  <c r="M45" i="11" s="1"/>
  <c r="O45" i="11" s="1"/>
  <c r="P45" i="11" s="1"/>
  <c r="J46" i="11"/>
  <c r="K46" i="11" s="1"/>
  <c r="M46" i="11" s="1"/>
  <c r="O46" i="11" s="1"/>
  <c r="P46" i="11" s="1"/>
  <c r="J47" i="11"/>
  <c r="K47" i="11" s="1"/>
  <c r="M47" i="11" s="1"/>
  <c r="O47" i="11" s="1"/>
  <c r="P47" i="11" s="1"/>
  <c r="J48" i="11"/>
  <c r="K48" i="11" s="1"/>
  <c r="M48" i="11" s="1"/>
  <c r="O48" i="11" s="1"/>
  <c r="P48" i="11" s="1"/>
  <c r="J49" i="11"/>
  <c r="K49" i="11" s="1"/>
  <c r="M49" i="11" s="1"/>
  <c r="O49" i="11" s="1"/>
  <c r="P49" i="11" s="1"/>
  <c r="J50" i="11"/>
  <c r="K50" i="11" s="1"/>
  <c r="M50" i="11" s="1"/>
  <c r="O50" i="11" s="1"/>
  <c r="P50" i="11" s="1"/>
  <c r="J51" i="11"/>
  <c r="K51" i="11" s="1"/>
  <c r="M51" i="11" s="1"/>
  <c r="O51" i="11" s="1"/>
  <c r="P51" i="11" s="1"/>
  <c r="J52" i="11"/>
  <c r="K52" i="11" s="1"/>
  <c r="M52" i="11" s="1"/>
  <c r="O52" i="11" s="1"/>
  <c r="P52" i="11" s="1"/>
  <c r="J53" i="11"/>
  <c r="K53" i="11" s="1"/>
  <c r="M53" i="11" s="1"/>
  <c r="O53" i="11" s="1"/>
  <c r="P53" i="11" s="1"/>
  <c r="J54" i="11"/>
  <c r="K54" i="11" s="1"/>
  <c r="M54" i="11" s="1"/>
  <c r="O54" i="11" s="1"/>
  <c r="P54" i="11" s="1"/>
  <c r="J55" i="11"/>
  <c r="K55" i="11" s="1"/>
  <c r="M55" i="11" s="1"/>
  <c r="O55" i="11" s="1"/>
  <c r="P55" i="11" s="1"/>
  <c r="J56" i="11"/>
  <c r="K56" i="11" s="1"/>
  <c r="M56" i="11" s="1"/>
  <c r="O56" i="11" s="1"/>
  <c r="P56" i="11" s="1"/>
  <c r="J57" i="11"/>
  <c r="K57" i="11" s="1"/>
  <c r="M57" i="11" s="1"/>
  <c r="O57" i="11" s="1"/>
  <c r="P57" i="11" s="1"/>
  <c r="J58" i="11"/>
  <c r="K58" i="11" s="1"/>
  <c r="M58" i="11" s="1"/>
  <c r="O58" i="11" s="1"/>
  <c r="P58" i="11" s="1"/>
  <c r="J59" i="11"/>
  <c r="K59" i="11" s="1"/>
  <c r="M59" i="11" s="1"/>
  <c r="O59" i="11" s="1"/>
  <c r="P59" i="11" s="1"/>
  <c r="J60" i="11"/>
  <c r="K60" i="11" s="1"/>
  <c r="M60" i="11" s="1"/>
  <c r="O60" i="11" s="1"/>
  <c r="P60" i="11" s="1"/>
  <c r="J61" i="11"/>
  <c r="K61" i="11" s="1"/>
  <c r="M61" i="11" s="1"/>
  <c r="O61" i="11" s="1"/>
  <c r="P61" i="11" s="1"/>
  <c r="J62" i="11"/>
  <c r="K62" i="11" s="1"/>
  <c r="M62" i="11" s="1"/>
  <c r="O62" i="11" s="1"/>
  <c r="P62" i="11" s="1"/>
  <c r="J63" i="11"/>
  <c r="K63" i="11" s="1"/>
  <c r="M63" i="11" s="1"/>
  <c r="O63" i="11" s="1"/>
  <c r="P63" i="11" s="1"/>
  <c r="J64" i="11"/>
  <c r="K64" i="11" s="1"/>
  <c r="M64" i="11" s="1"/>
  <c r="O64" i="11" s="1"/>
  <c r="P64" i="11" s="1"/>
  <c r="J65" i="11"/>
  <c r="K65" i="11" s="1"/>
  <c r="M65" i="11" s="1"/>
  <c r="O65" i="11" s="1"/>
  <c r="P65" i="11" s="1"/>
  <c r="J66" i="11"/>
  <c r="K66" i="11" s="1"/>
  <c r="M66" i="11" s="1"/>
  <c r="O66" i="11" s="1"/>
  <c r="P66" i="11" s="1"/>
  <c r="J67" i="11"/>
  <c r="K67" i="11" s="1"/>
  <c r="M67" i="11" s="1"/>
  <c r="O67" i="11" s="1"/>
  <c r="P67" i="11" s="1"/>
  <c r="J68" i="11"/>
  <c r="K68" i="11" s="1"/>
  <c r="M68" i="11" s="1"/>
  <c r="O68" i="11" s="1"/>
  <c r="P68" i="11" s="1"/>
  <c r="J69" i="11"/>
  <c r="K69" i="11" s="1"/>
  <c r="M69" i="11" s="1"/>
  <c r="O69" i="11" s="1"/>
  <c r="P69" i="11" s="1"/>
  <c r="J71" i="11"/>
  <c r="K71" i="11" s="1"/>
  <c r="M71" i="11" s="1"/>
  <c r="O71" i="11" s="1"/>
  <c r="P71" i="11" s="1"/>
  <c r="J72" i="11"/>
  <c r="K72" i="11" s="1"/>
  <c r="M72" i="11" s="1"/>
  <c r="O72" i="11" s="1"/>
  <c r="P72" i="11" s="1"/>
  <c r="J73" i="11"/>
  <c r="K73" i="11" s="1"/>
  <c r="M73" i="11" s="1"/>
  <c r="O73" i="11" s="1"/>
  <c r="P73" i="11" s="1"/>
  <c r="J74" i="11"/>
  <c r="K74" i="11" s="1"/>
  <c r="M74" i="11" s="1"/>
  <c r="O74" i="11" s="1"/>
  <c r="P74" i="11" s="1"/>
  <c r="J75" i="11"/>
  <c r="K75" i="11" s="1"/>
  <c r="M75" i="11" s="1"/>
  <c r="O75" i="11" s="1"/>
  <c r="P75" i="11" s="1"/>
  <c r="J76" i="11"/>
  <c r="K76" i="11" s="1"/>
  <c r="M76" i="11" s="1"/>
  <c r="O76" i="11" s="1"/>
  <c r="P76" i="11" s="1"/>
  <c r="J77" i="11"/>
  <c r="K77" i="11" s="1"/>
  <c r="M77" i="11" s="1"/>
  <c r="O77" i="11" s="1"/>
  <c r="P77" i="11" s="1"/>
  <c r="J78" i="11"/>
  <c r="K78" i="11" s="1"/>
  <c r="M78" i="11" s="1"/>
  <c r="O78" i="11" s="1"/>
  <c r="P78" i="11" s="1"/>
  <c r="J79" i="11"/>
  <c r="K79" i="11" s="1"/>
  <c r="M79" i="11" s="1"/>
  <c r="O79" i="11" s="1"/>
  <c r="P79" i="11" s="1"/>
  <c r="J81" i="11"/>
  <c r="K81" i="11" s="1"/>
  <c r="M81" i="11" s="1"/>
  <c r="O81" i="11" s="1"/>
  <c r="P81" i="11" s="1"/>
  <c r="J9" i="11"/>
  <c r="K9" i="11" s="1"/>
  <c r="M9" i="11" s="1"/>
  <c r="O9" i="11" s="1"/>
  <c r="P9" i="11" s="1"/>
  <c r="J8" i="2"/>
  <c r="K8" i="2" s="1"/>
  <c r="M8" i="2" s="1"/>
  <c r="O8" i="2" s="1"/>
  <c r="P8" i="2" s="1"/>
  <c r="J8" i="1"/>
  <c r="K8" i="1" s="1"/>
  <c r="M8" i="1" s="1"/>
  <c r="O8" i="1" s="1"/>
  <c r="P8" i="1" s="1"/>
  <c r="M11" i="1" l="1"/>
  <c r="O11" i="1" s="1"/>
  <c r="P11" i="1" s="1"/>
  <c r="K38" i="1"/>
  <c r="M38" i="1" s="1"/>
  <c r="O38" i="1" s="1"/>
  <c r="P38" i="1" s="1"/>
</calcChain>
</file>

<file path=xl/sharedStrings.xml><?xml version="1.0" encoding="utf-8"?>
<sst xmlns="http://schemas.openxmlformats.org/spreadsheetml/2006/main" count="1467" uniqueCount="1224">
  <si>
    <t>NO</t>
  </si>
  <si>
    <t>NAMA</t>
  </si>
  <si>
    <t>PAUL BRYAN JASON DAMANIK</t>
  </si>
  <si>
    <t>NI PUTU DIAN MARTIN NINGSIH</t>
  </si>
  <si>
    <t>VICTOR VINANSIUS NAPITUPULU</t>
  </si>
  <si>
    <t>I DEWA AYU INDAH PRATIWI</t>
  </si>
  <si>
    <t>GIOVANINHO FERREIRA DA COSTA</t>
  </si>
  <si>
    <t>NI PUTU MERY HANDAYANI</t>
  </si>
  <si>
    <t>LAZARO JOSE JOVI PEREIRA</t>
  </si>
  <si>
    <t>NI NYOMAN MARTHA ADHININGSIH</t>
  </si>
  <si>
    <t>RAFAEL NELSON P. O. SOARES</t>
  </si>
  <si>
    <t>NI WAYAN ANIK SUGIANTI</t>
  </si>
  <si>
    <t>ZACHREZA REVAN DHEWANATA</t>
  </si>
  <si>
    <t>FILANIA DELIMA</t>
  </si>
  <si>
    <t>I KOMANG AGUS ARTAWAN</t>
  </si>
  <si>
    <t>NI NYOMAN DEVI TRINITA</t>
  </si>
  <si>
    <t>NENGAH SARASWATI KUSUMAPUTRI</t>
  </si>
  <si>
    <t>ARIEL SURYO</t>
  </si>
  <si>
    <t>DESAK KETUT RTA DEWI</t>
  </si>
  <si>
    <t>I WAYAN EKA SUARTAMA</t>
  </si>
  <si>
    <t>NI PUTU SANTHI SUGIYANTHI</t>
  </si>
  <si>
    <t>I KOMANG PUTRA KRISNA EKA YASA</t>
  </si>
  <si>
    <t>A.A. ARY ANILA KUSUMA WARDANI</t>
  </si>
  <si>
    <t>EXODUS SHAAN</t>
  </si>
  <si>
    <t>NI KADEK SADILA PEBRIANTI</t>
  </si>
  <si>
    <t>MUHAMMAD ABYZARD AKBAR RAHARJONO</t>
  </si>
  <si>
    <t>DESAK MADE PUTRIASIH</t>
  </si>
  <si>
    <t>MUHAMMAD FAKHRI ARDIANA</t>
  </si>
  <si>
    <t>RAFA SAYYIDATUL WAFIYYAH</t>
  </si>
  <si>
    <t>I MADE RISKY PRASETYA</t>
  </si>
  <si>
    <t>NI WAYAN YESI</t>
  </si>
  <si>
    <t>RUBEN MARANATA HAMONANGAN SIMAMORA</t>
  </si>
  <si>
    <t>NI LUH SARI WAGISWARI</t>
  </si>
  <si>
    <t>GUSTI AYU ARI CHINTYA DEWI</t>
  </si>
  <si>
    <t>NI MADE PRATIWI</t>
  </si>
  <si>
    <t>NI PUTU SRI DINDA PRADNYADARI</t>
  </si>
  <si>
    <t>ANGGRAENY APRILLIA</t>
  </si>
  <si>
    <t>I GEDE BUDI ASTAWA</t>
  </si>
  <si>
    <t>JULI ASTINA SIAHAAN</t>
  </si>
  <si>
    <t>PUTU HENY SRI WAHYUNI</t>
  </si>
  <si>
    <t>DANIO KRISTAN AMALO</t>
  </si>
  <si>
    <t>PEMBI DWI LUTHFITANING RATRI</t>
  </si>
  <si>
    <t>ZENA DEVINA</t>
  </si>
  <si>
    <t>I GUSTI BAGUS DIVA ADHIYATMA WIJAYA</t>
  </si>
  <si>
    <t>MADE PUSPITA BUMI</t>
  </si>
  <si>
    <t>PUTU CINTYA PURNAMA TYAKA</t>
  </si>
  <si>
    <t>I KOMANG DHARMA SAPUTRA</t>
  </si>
  <si>
    <t>I GUSTI AYU PUTU CANDRA SANTI</t>
  </si>
  <si>
    <t>NI LUH AYU KRISTIN DEWI</t>
  </si>
  <si>
    <t>DEWA GDE CHARLIE RAY WIGUNA</t>
  </si>
  <si>
    <t>VIVI FAJRIN SAFITRI</t>
  </si>
  <si>
    <t>DEWI NURHIKMAH</t>
  </si>
  <si>
    <t>PUTU AGLIO OKKY ARDIKA</t>
  </si>
  <si>
    <t>LUH EKA WULANDARI PUTRI</t>
  </si>
  <si>
    <t>NI MADE SRI MARTIANI</t>
  </si>
  <si>
    <t>I DEWA GEDE SURYA DARMA</t>
  </si>
  <si>
    <t>NI LUH PUTU RISMA YANTI</t>
  </si>
  <si>
    <t>PANDE SIWA WINARTI</t>
  </si>
  <si>
    <t>PUTU RAMA YUDHI PRATAMA</t>
  </si>
  <si>
    <t>NI WAYAN KANDI KARISMA</t>
  </si>
  <si>
    <t>I GUSTI AGUNG AYU PRADNYAWATI</t>
  </si>
  <si>
    <t>I GUSTI AGUNG BAGUS TRI ARNAWA</t>
  </si>
  <si>
    <t>LUH SRI KUSUMA YANTI</t>
  </si>
  <si>
    <t>NI KADEK SONA ANTARI</t>
  </si>
  <si>
    <t>I GEDE AGUS SASTRAWAN</t>
  </si>
  <si>
    <t>I GUSTI AGUNG MIRAH PUSPITAYANI</t>
  </si>
  <si>
    <t>KOMANG SONIA VERONIKA</t>
  </si>
  <si>
    <t xml:space="preserve">I WAYAN ADHI KHRISNAYASA </t>
  </si>
  <si>
    <t>MARCELITHA RISKYLA</t>
  </si>
  <si>
    <t>I KOMANG TONI PEBRAYANA PUTRA</t>
  </si>
  <si>
    <t>AYU SRIDEPI BUTARBUTAR</t>
  </si>
  <si>
    <t>ENI TRIANAN ROSMAN PUTRI</t>
  </si>
  <si>
    <t>HERNIATI</t>
  </si>
  <si>
    <t>IDA AYU ASRI MAHAYUNI</t>
  </si>
  <si>
    <t>I PUTU PRANANDA ADITYA SANDI</t>
  </si>
  <si>
    <t>ANAK AGUNG ISTRI SINTYA PRADNYAWATI</t>
  </si>
  <si>
    <t>TUGAS</t>
  </si>
  <si>
    <t>TOTAL</t>
  </si>
  <si>
    <t>RATA - RATA</t>
  </si>
  <si>
    <t>GEMA EQUILIBRIUM TERMUDA 2017</t>
  </si>
  <si>
    <t>KAMIS, 24 AGUSTUS 2017</t>
  </si>
  <si>
    <t>ADE MAS DWITA PUSPA ANJANI</t>
  </si>
  <si>
    <t>I KETUT MANDI WIRA PUTRA</t>
  </si>
  <si>
    <t>GABRIEL GUNAWAN</t>
  </si>
  <si>
    <t>I PUTU WIDNYANA PUTRA</t>
  </si>
  <si>
    <t>IDA AYU INTANG PRACIKA DEVI</t>
  </si>
  <si>
    <t>DEWA PUTU WISNU PRAMANA PUTRA</t>
  </si>
  <si>
    <t>ANISA PUTRI NUR HIDAYAH</t>
  </si>
  <si>
    <t>AMRULLAH HANIF AZAM</t>
  </si>
  <si>
    <t>IDA AYU MADE RISTA RAMDANI</t>
  </si>
  <si>
    <t>I DEWA MADE RISMASASIKA</t>
  </si>
  <si>
    <t xml:space="preserve">KESHIA TANIA SUSANTO </t>
  </si>
  <si>
    <t>I GUSTI AGUNG GEDE BAYU BANYUNING</t>
  </si>
  <si>
    <t>ALIFIA NUR DRIANITA</t>
  </si>
  <si>
    <t>I PUTU ADI PUTRA WIGUNA</t>
  </si>
  <si>
    <t>NI KADEK ANGGRENI</t>
  </si>
  <si>
    <t>ALFIN SALAMI</t>
  </si>
  <si>
    <t>I GUSTI AYU MADE KUSUMA WARDANI</t>
  </si>
  <si>
    <t>NYOMAN TRYADI KUSUMA YUDHA</t>
  </si>
  <si>
    <t>ANGGI HARBA PRAMAYSTI</t>
  </si>
  <si>
    <t>I MADE MILIYANTA SUTAMAWAN</t>
  </si>
  <si>
    <t>PUTU BINTANG HARNUM NOPEMRA PUTRI</t>
  </si>
  <si>
    <t>DEWA GEDE AGUNG NUGRAHA PUTRA</t>
  </si>
  <si>
    <t>PUTU IDA PRATIWI</t>
  </si>
  <si>
    <t>I KOMANG WIRADNYANA</t>
  </si>
  <si>
    <t>NI MADE SARINI KARTIKA PUTRI</t>
  </si>
  <si>
    <t>FADILLAH GUNTUR FEBRIANTO</t>
  </si>
  <si>
    <t>KADEK MITANANDA PRADNYA NUGRAHA</t>
  </si>
  <si>
    <t>I GEDE BAYU WIDI PERDANA</t>
  </si>
  <si>
    <t>SITI FATIMAH</t>
  </si>
  <si>
    <t>MADE ADHI PADMA ESTYAWAN</t>
  </si>
  <si>
    <t>KOMANG ARDI WAHYUNI</t>
  </si>
  <si>
    <t>KOMANG KRISTYA MARDHANI</t>
  </si>
  <si>
    <t>ARNONI ARNELITA JONATHAN</t>
  </si>
  <si>
    <t>NI LUH PUTU RATNA WIANTINI</t>
  </si>
  <si>
    <t>I GEDE AGUNG ADI SWATAMA</t>
  </si>
  <si>
    <t>NI MADE INTAN DWIPAYANTI</t>
  </si>
  <si>
    <t>RALEN ROULI AGUSTINA RUMAPEA</t>
  </si>
  <si>
    <t>LEONARDO GERIL YUSTISTIO</t>
  </si>
  <si>
    <t>NI KADEK RINI THERISYANTARI</t>
  </si>
  <si>
    <t>NI LUH WIDIA PRADINA SARI</t>
  </si>
  <si>
    <t>NI PUTU WAHYU KUSUMA DEWI</t>
  </si>
  <si>
    <t>I GUSTI NGURAH BAGUS ARYA GEMILANG</t>
  </si>
  <si>
    <t>IDA AYU MADE WIDYA NINGSIH</t>
  </si>
  <si>
    <t>NI PUTU SATHYA DARMAYANTI</t>
  </si>
  <si>
    <t>IDA BAGUS JELANTIK TENAYA</t>
  </si>
  <si>
    <t>NI PUTU SRI DAMAYANTI</t>
  </si>
  <si>
    <t>THERESIA ARNOLDYAH EKA PUTRI KEVI</t>
  </si>
  <si>
    <t>IDA BAGUS GEDE OKTA WISMAJAYA</t>
  </si>
  <si>
    <t>DYAJENG YUNING SURYA SAVIRA</t>
  </si>
  <si>
    <t>MADE AYU DHYANI PARAMITA</t>
  </si>
  <si>
    <t>PANKRASIUS JEHANI</t>
  </si>
  <si>
    <t>DEWA AYU MIRAH ASTARI PUTRI</t>
  </si>
  <si>
    <t>DESAK PUTU ARIESI</t>
  </si>
  <si>
    <t>DIO LADIBA HENZO</t>
  </si>
  <si>
    <t>DESAK CHANDRA PUTRI</t>
  </si>
  <si>
    <t>FERDIANA AZIZAH ALIAMAN</t>
  </si>
  <si>
    <t>KOMANG KARISMA DEVANTHA</t>
  </si>
  <si>
    <t>ANAK AGUNG ISTRI VITA  WISAPUTRI</t>
  </si>
  <si>
    <t>RATIH PUTRI RAHAYUNING DIVANTI</t>
  </si>
  <si>
    <t>ABD WAHID</t>
  </si>
  <si>
    <t>VEREN NATALIA</t>
  </si>
  <si>
    <t>KADEK MERY MULAWATI</t>
  </si>
  <si>
    <t>I WAYAN YOGA ADI PRATAMA</t>
  </si>
  <si>
    <t>PUTU REPA LIONI</t>
  </si>
  <si>
    <t>NURLAILAH</t>
  </si>
  <si>
    <t>MADE DWI SASTRAWAN</t>
  </si>
  <si>
    <t>SANDRA NURUL AINI</t>
  </si>
  <si>
    <t>I MADE ANDI SUPARTAWAN</t>
  </si>
  <si>
    <t>NI KADEK JUNIARTINI</t>
  </si>
  <si>
    <t>KADEK STRIA YUDHA PRAMANA</t>
  </si>
  <si>
    <t>I KADEK KRISHNA UTARAYANA</t>
  </si>
  <si>
    <t>ANAK AGUNG DIAH PRADNYA DEWI</t>
  </si>
  <si>
    <t>PUTU YUDI ARIPRATAMA</t>
  </si>
  <si>
    <t>MADE APRILIA VITRIYANTI</t>
  </si>
  <si>
    <t>TON I (PORTER)</t>
  </si>
  <si>
    <t>TON II (MUNDELL)</t>
  </si>
  <si>
    <t>RATA-RATA</t>
  </si>
  <si>
    <t>I GEDE LEO BAHARI</t>
  </si>
  <si>
    <t>NI KADEK YUNIARI WIDIA PUTRI</t>
  </si>
  <si>
    <t>DWIKI VERNANDA KRISNAYANA PUTRA</t>
  </si>
  <si>
    <t>SRI SUGANDHI</t>
  </si>
  <si>
    <t>ADE SURYA INDRAWAN</t>
  </si>
  <si>
    <t xml:space="preserve">NI MADE DWI DHARMIYANTI </t>
  </si>
  <si>
    <t>I PUTU DONI KRISNA BAYU</t>
  </si>
  <si>
    <t>LOURENDA GWEE</t>
  </si>
  <si>
    <t>ANAK AGUNG AGUS JULIANA SAPUTRA</t>
  </si>
  <si>
    <t>DEWA AYU NOVI JAYANTI</t>
  </si>
  <si>
    <t>I PUTU AGUS SURYAWAN</t>
  </si>
  <si>
    <t>PUTU YAYANG MANIKA PRAMEISWARI</t>
  </si>
  <si>
    <t>I WAYAN GEDE DARMA PUTRA</t>
  </si>
  <si>
    <t>NI WAYAN LINGGAWATI</t>
  </si>
  <si>
    <t>I PUTU SUARDANA PUTRA</t>
  </si>
  <si>
    <t>LUFI SUPRATIYONINGSIH</t>
  </si>
  <si>
    <t>I KADEK JULIANTARA</t>
  </si>
  <si>
    <t>DIAN KHUSNATUL AMELIA</t>
  </si>
  <si>
    <t>KADEK RIZKY RIYAN PRATAMA</t>
  </si>
  <si>
    <t>NI MADE INTAN SURYANTARI</t>
  </si>
  <si>
    <t>GEDE ANANDA KRISTA YUDA</t>
  </si>
  <si>
    <t>NI PUTU EKA PRATIWI DHARMA PUTRI</t>
  </si>
  <si>
    <t>I PUTU SATYA ARIWINATA</t>
  </si>
  <si>
    <t>NI PUTU YUKI RESHMASARI</t>
  </si>
  <si>
    <t>I MADE JOSHI WIRA ANDRYANA</t>
  </si>
  <si>
    <t>NI NYOMAN ASTRIANI FEBRIANTY</t>
  </si>
  <si>
    <t>DWIKY MAHENDRA ARJANA</t>
  </si>
  <si>
    <t>NI PUTU NITA ANGGRENI</t>
  </si>
  <si>
    <t>ANAK AGUNG SAGUNG DIAN SAWITRI</t>
  </si>
  <si>
    <t>NI PUTU DEVI WINDA YANTHI</t>
  </si>
  <si>
    <t>KOMANG INDAH KUSUMA PUTRI</t>
  </si>
  <si>
    <t>I DEWA AYU ADNYASWARI</t>
  </si>
  <si>
    <t>MADE YUVI ADRIANA NUGRAHA</t>
  </si>
  <si>
    <t>I PUTU KRISTIAN SURYA WIBAWA</t>
  </si>
  <si>
    <t>MADE AYU RISKI MEINANDA KESUMASTUTI</t>
  </si>
  <si>
    <t>NI NYOMAN CITA DEVIYANTI</t>
  </si>
  <si>
    <t>I WAYAN JULIANA YOGA ANGGARA PUTRA</t>
  </si>
  <si>
    <t>MELLY HANDAYANI</t>
  </si>
  <si>
    <t>MADE VIRA LESTARI</t>
  </si>
  <si>
    <t>I GUSTI PUTU AGUNG KRISNA MAHENDRA</t>
  </si>
  <si>
    <t>EUDHEA DEBORA HIANDARTO</t>
  </si>
  <si>
    <t>NI KOMANG YULIANTARI</t>
  </si>
  <si>
    <t>I GEDE ANDRE SANTIKA WAHYU</t>
  </si>
  <si>
    <t>PUTU ANASTASYA DIAH PRAMESTI</t>
  </si>
  <si>
    <t>LUH PUTU RINA WIDYASTUTI</t>
  </si>
  <si>
    <t>DEWA NGAKAN AGUS WAHYU INDRATA</t>
  </si>
  <si>
    <t>FERRENDITA NOVENA IRAWAN</t>
  </si>
  <si>
    <t>I GUSTI AYU PARAMITHA CANDRA DEWI</t>
  </si>
  <si>
    <t>I WAYAN BILLY SUTRESNA</t>
  </si>
  <si>
    <t>NI LUH PUTRI BERLIANAWATI</t>
  </si>
  <si>
    <t>ADE HELIA ARI YANTI</t>
  </si>
  <si>
    <t>I PUTU GIAN RESYANANDA</t>
  </si>
  <si>
    <t>NI KOMANG FEBI PURNAMIADI</t>
  </si>
  <si>
    <t>NI KADEK NOVI YUSMIRA DEWI</t>
  </si>
  <si>
    <t>MADE TOMY WIDIARSANA</t>
  </si>
  <si>
    <t>NI PUTU NOVI TRISKA DEWI</t>
  </si>
  <si>
    <t>ARYA AGUNG AYU SITHA DEWI</t>
  </si>
  <si>
    <t>I MADE SURYA SAPUTRA</t>
  </si>
  <si>
    <t>DIMAS DEWI KUSUMA</t>
  </si>
  <si>
    <t>DIKKA ADITYA SATRIA WIBAWA</t>
  </si>
  <si>
    <t>NI MADE METRI ARYASTUTI</t>
  </si>
  <si>
    <t>NYOMAN YUSTIANA SUMANDARI</t>
  </si>
  <si>
    <t>I GUSTI NGURAH YOGI ARI PUTRA</t>
  </si>
  <si>
    <t>NI KADEK DWI YANTI</t>
  </si>
  <si>
    <t>I MADE DANDY ADI PRADANA</t>
  </si>
  <si>
    <t>IDA AYU APRILIA PUSPITA DEWI</t>
  </si>
  <si>
    <t>MADE RATIH APSARI</t>
  </si>
  <si>
    <t>I.B. AGUNG PARAMARTHA</t>
  </si>
  <si>
    <t>I KOMANG ARDIANA ARY MAHENDRA</t>
  </si>
  <si>
    <t>NI KADEK RIRIN RIMA ASRIANI</t>
  </si>
  <si>
    <t>ANGGUN KANDIA ANANDA</t>
  </si>
  <si>
    <t>KURNIAWAN WISNAWA</t>
  </si>
  <si>
    <t>NI MADE INTAN WITARI</t>
  </si>
  <si>
    <t>MARIA PAULINA BARA</t>
  </si>
  <si>
    <t>I KADEK ADNYANA DWI PUTRA</t>
  </si>
  <si>
    <t>RISQI NUR RAHMAWATI</t>
  </si>
  <si>
    <t>MADE RONY NAZARANI</t>
  </si>
  <si>
    <t xml:space="preserve">NI PUTU MAHESA ARSITA PUTRI </t>
  </si>
  <si>
    <t>MUHAMMAD FAISAL</t>
  </si>
  <si>
    <t>NI PUTU VIA RISTA</t>
  </si>
  <si>
    <t>MADE MARSHA BAYU KRESNA</t>
  </si>
  <si>
    <t>NI KADEK TYA YUDIASTUTI</t>
  </si>
  <si>
    <t>I KADEK DWI PAYANA</t>
  </si>
  <si>
    <t>MADE BINTANG SRIWAHYUNI</t>
  </si>
  <si>
    <t>I KADEK ADY DIBYAGUNA</t>
  </si>
  <si>
    <t>EGA IVATUL NADIRO ANAKE PUTRI</t>
  </si>
  <si>
    <t>I KADEK YOGI ASMARA</t>
  </si>
  <si>
    <t>AJENG WINDA FEBRYANTI</t>
  </si>
  <si>
    <t>AKHMAD IRFAN</t>
  </si>
  <si>
    <t>FAUSTINA DEVI</t>
  </si>
  <si>
    <t>I MADE JYOTISA ADI DWIPATNA</t>
  </si>
  <si>
    <t>IDA AYU LAKSMI PURNAMYASTUTI</t>
  </si>
  <si>
    <t>REFO GHALIH GUMELAR</t>
  </si>
  <si>
    <t>NI KADEK DWITA JULYASTINI</t>
  </si>
  <si>
    <t>MICHAEL ARTHUR KEVININDRA</t>
  </si>
  <si>
    <t>NI MADE ARIKA WULANDARI</t>
  </si>
  <si>
    <t>GEDE ANGGA PRATAMA SAPUTRA</t>
  </si>
  <si>
    <t>NI LUH PUTU ESA PRATISTA</t>
  </si>
  <si>
    <t>PUTU AGUS BELLA MAHARDIKA</t>
  </si>
  <si>
    <t>NI LUH PUTU KARLINA DEWI</t>
  </si>
  <si>
    <t>KENJI PATRICK</t>
  </si>
  <si>
    <t>NI PUTU EKA WAHYUNI</t>
  </si>
  <si>
    <t>NI KADEK INDAH AMILIASARI</t>
  </si>
  <si>
    <t>RIESKA ANISA DWIANTARI</t>
  </si>
  <si>
    <t>PUTU ARYANTI PUTRI KENCANA</t>
  </si>
  <si>
    <t>NI MADE ANAIS SRI WANDARI</t>
  </si>
  <si>
    <t>GABRIEL LEO NARDO GINTING MANIK</t>
  </si>
  <si>
    <t>NI PUTU LINDA PUTRI APRILIA</t>
  </si>
  <si>
    <t>NI MADE AYU MITA CAHYANI</t>
  </si>
  <si>
    <t>IDA BAGUS GHANA MANUABA</t>
  </si>
  <si>
    <t>NI PUTU WINA ADIARI</t>
  </si>
  <si>
    <t>I GUSTI AGUNG AYU LAKSMI DEVI</t>
  </si>
  <si>
    <t>I GEDE ARTHA SANJAYA</t>
  </si>
  <si>
    <t>I GUSTI AYU PUTU SASIH WIDYASNING</t>
  </si>
  <si>
    <t>INDAH LARISSA</t>
  </si>
  <si>
    <t>ANJELINO PARIKESIT PANCA NGGA'A</t>
  </si>
  <si>
    <t>A. A. ISTRI SUKSMA MAHAYANI</t>
  </si>
  <si>
    <t>NI KETUT JULIA SUKMA DEWI</t>
  </si>
  <si>
    <t>I GUSTI AGUS ANOM HENDRA WIJAYA</t>
  </si>
  <si>
    <t>MILA</t>
  </si>
  <si>
    <t>KOMANG TRI LAKSMI DEWI</t>
  </si>
  <si>
    <t>RAINHARD OSCAR HERLY JUNIOR</t>
  </si>
  <si>
    <t>NI KADEK WIN KUSMIARI</t>
  </si>
  <si>
    <t>NI WAYAN CHIKAYANTI</t>
  </si>
  <si>
    <t>KADEK ERY SATYA PRANANDHA</t>
  </si>
  <si>
    <t>NI KADEK YULIANTARI DEWI</t>
  </si>
  <si>
    <t>NI KETUT PEGA VIDANANDA</t>
  </si>
  <si>
    <t>RAFAEL DARRYLANDA PRATAMA AJI</t>
  </si>
  <si>
    <t>NI NYOMAN MIRA MILADENY</t>
  </si>
  <si>
    <t>GUSTI AYU EGA PRATIWI</t>
  </si>
  <si>
    <t>I MADE DWI HARTA PRADITYA</t>
  </si>
  <si>
    <t>GUSTI AYU KRISNA</t>
  </si>
  <si>
    <t>SAGUNG AYU LIRA LAKSMI</t>
  </si>
  <si>
    <t>A.A NGR DICKY NATHA PRAWIRA</t>
  </si>
  <si>
    <t>NI KADEK SARI DEWI</t>
  </si>
  <si>
    <t>NI PUTU RISMA GIRI DEWANI</t>
  </si>
  <si>
    <t>I KADEK SUWIRYANATA</t>
  </si>
  <si>
    <t>NI KADEK DWI ULANDARI</t>
  </si>
  <si>
    <t>ARI PURWANTI</t>
  </si>
  <si>
    <t>WAYAN RIAN SANISCA WARIDA</t>
  </si>
  <si>
    <t>PUTU MAHADEWI ANGELA WIGUNA</t>
  </si>
  <si>
    <t>PUTU EDI SUDARMAWAN</t>
  </si>
  <si>
    <t>I NYOMAN BAYU SUGIARTA WIGUNA</t>
  </si>
  <si>
    <t>IDA AYU MIRAH ANDINI</t>
  </si>
  <si>
    <t>I KADEK LODIKA</t>
  </si>
  <si>
    <t>PUTU YULIA SINTHIA DEWI</t>
  </si>
  <si>
    <t>I KETUT RANDU WIRA PUTRA</t>
  </si>
  <si>
    <t>TON IV (FAYOL)</t>
  </si>
  <si>
    <t>I MADE ADI JUNIANTARA</t>
  </si>
  <si>
    <t>NI KETUT DIANA ATITA UTARI</t>
  </si>
  <si>
    <t>PUTU SUINDRA ADITYA PRADIPTA</t>
  </si>
  <si>
    <t>NI PUTU AYU SHELA PARAMITHA SUJANA</t>
  </si>
  <si>
    <t>I MADE ADI MAHENDRA</t>
  </si>
  <si>
    <t>DEVINA BERTHA</t>
  </si>
  <si>
    <t>I GEDE ADI JULIAWAN</t>
  </si>
  <si>
    <t>RAHMATIA SAFIRA PUTRI</t>
  </si>
  <si>
    <t>PUTU OKA PRAMANA</t>
  </si>
  <si>
    <t>ELINORA INGUK</t>
  </si>
  <si>
    <t>I PUTU ADI SANJAYA</t>
  </si>
  <si>
    <t>QIBTYA SALMA</t>
  </si>
  <si>
    <t>I GST NGR ANANDA ARYA DEWANTARA</t>
  </si>
  <si>
    <t>ANGELITA MEGAH DWI HARYANTI</t>
  </si>
  <si>
    <t>PUTU VIDVAN CANDRA DOVANI. S</t>
  </si>
  <si>
    <t>ASYIFA KHAERUNISA BANJAR</t>
  </si>
  <si>
    <t>I KADEK WIDIANA</t>
  </si>
  <si>
    <t>DEVI NATALIA KIRANA</t>
  </si>
  <si>
    <t>I GUSTI NGURAH DWI INDRA PERMANA</t>
  </si>
  <si>
    <t>NI KADEK ERLIANI</t>
  </si>
  <si>
    <t>I KETUT ARYA ADHIYASA</t>
  </si>
  <si>
    <t>GALATIA MEGA HASIAN</t>
  </si>
  <si>
    <t>I GUSTI AGUNG GDE AGUNG PRAYOGA</t>
  </si>
  <si>
    <t>KADEK DWI MAYANA PUTRI</t>
  </si>
  <si>
    <t>I PUTU PUJANAM SURYA BUANA</t>
  </si>
  <si>
    <t>LUH PUTU SITA DEWI</t>
  </si>
  <si>
    <t>I KOMANG DIMAS WIYANA</t>
  </si>
  <si>
    <t>KADEK TIARANI DAMAYANTI PUTRI</t>
  </si>
  <si>
    <t>NI PUTU DEWIK KRISTIANI</t>
  </si>
  <si>
    <t>NI KADEK SANISTYA KUSUMA PUTRI</t>
  </si>
  <si>
    <t>NI WAYAN ELING JULIATRI</t>
  </si>
  <si>
    <t>NI PUTU MELASTIANI</t>
  </si>
  <si>
    <t>PUTU PRADNYA SARI</t>
  </si>
  <si>
    <t>I PUTU MAHESA INDRAJAYA</t>
  </si>
  <si>
    <t>NI PUTU CEMPAKA WIDYAWATI</t>
  </si>
  <si>
    <t>NOVI CANDANI</t>
  </si>
  <si>
    <t>ALFREDO SAMUEL NAIBAHO</t>
  </si>
  <si>
    <t>ELISA FLORENCIA</t>
  </si>
  <si>
    <t>YOLANDA SINTAMAN OLIVIA</t>
  </si>
  <si>
    <t>PUTU YUWANDA ARTANA</t>
  </si>
  <si>
    <t>NI KADEK MEGA DWI LESTARI</t>
  </si>
  <si>
    <t>KM. SRI APRIANTI JW</t>
  </si>
  <si>
    <t>GEDE YUDHA PRAMANA</t>
  </si>
  <si>
    <t>NI MADE ARI TRISNA DEWI</t>
  </si>
  <si>
    <t>MADE PRABA UTAMI PRAMESTI</t>
  </si>
  <si>
    <t>I NYOMAN ADITYA TRI ATMAJA</t>
  </si>
  <si>
    <t>NI NYOMAN AYU NIRMALA PUTRA</t>
  </si>
  <si>
    <t>IDA AYU SHANTI DHARMASARI</t>
  </si>
  <si>
    <t>BAGUS ADYA DARMAWAN</t>
  </si>
  <si>
    <t>ZOYA BALQIS NURUL AFIFI</t>
  </si>
  <si>
    <t>NISWATUL ULA FALQI</t>
  </si>
  <si>
    <t>DEWA GDE YUDHI ASTAWA</t>
  </si>
  <si>
    <t>NI KOMANG MEGA RAHAYU</t>
  </si>
  <si>
    <t>GUSTI AYU RIMA MERTA SARI</t>
  </si>
  <si>
    <t xml:space="preserve">NYOMAN WEDA </t>
  </si>
  <si>
    <t>FILLIGIS FEBRIANA SASRIANI</t>
  </si>
  <si>
    <t>DIAN SAVITRI UDAYANA</t>
  </si>
  <si>
    <t>I WAYAN MASTRA ADI CANDRA</t>
  </si>
  <si>
    <t>I WAYAN AGUNG SHINTA KUSUMAWARDANI</t>
  </si>
  <si>
    <t>DESAK GEDE DEWI DIAH SAVITRI</t>
  </si>
  <si>
    <t>ZEN OMAR DHAFFA MARYONO PUTRA</t>
  </si>
  <si>
    <t>NI PUTU WIDYA ADNYANI</t>
  </si>
  <si>
    <t>OVANIA DEWINTA LODO</t>
  </si>
  <si>
    <t>TAMA REVI SANTOSA</t>
  </si>
  <si>
    <t>NI PUTU DIAN ARTINI</t>
  </si>
  <si>
    <t>PUTU AYU SITA MAHA UTAMI</t>
  </si>
  <si>
    <t>NYOMAN DIANTHA ANGGRIAWAN</t>
  </si>
  <si>
    <t>MADE SWARI PRABA WALOKA</t>
  </si>
  <si>
    <t>SENTOSA SEBASTIANUS SITEPU</t>
  </si>
  <si>
    <t>ALFIAN NUR RACHMAN</t>
  </si>
  <si>
    <t>NI KADEK SIANG SURIYANTINI</t>
  </si>
  <si>
    <t>DEWA KETUT WILLY SUCITA PRADNA</t>
  </si>
  <si>
    <t>LSTARI NUR AISYAH NURAINI</t>
  </si>
  <si>
    <t>I KOMANG SETIAWAN JODI</t>
  </si>
  <si>
    <t>TON V (KEYNES)</t>
  </si>
  <si>
    <t>TON VI (OMEROD)</t>
  </si>
  <si>
    <t>FITRIAH</t>
  </si>
  <si>
    <t>AGUNG BANYU SAPUTRO</t>
  </si>
  <si>
    <t>GALUH STY WARNI</t>
  </si>
  <si>
    <t>DANIEL ALBERTO LORENZIO BACAS</t>
  </si>
  <si>
    <t>MADE ARISTYA KRISNA DEWI</t>
  </si>
  <si>
    <t>ROY PERDINANSYAH SEMBIRING</t>
  </si>
  <si>
    <t>NI KADEK AYU ARIANI</t>
  </si>
  <si>
    <t>VIJAY HENDRA HUTAGALUNG</t>
  </si>
  <si>
    <t>NI KADEK WENI ANTARI</t>
  </si>
  <si>
    <t>KADEK DIMAS PRAMARTA</t>
  </si>
  <si>
    <t>NI PUTU HANITA PRADNYA</t>
  </si>
  <si>
    <t xml:space="preserve">MADE ARI BRAHMANDA SARWIN </t>
  </si>
  <si>
    <t>NI PUTU ICHA VELLYANA DEWI</t>
  </si>
  <si>
    <t>ANDREA DIVA ANANDA</t>
  </si>
  <si>
    <t>I GEDE SUNIANTARA</t>
  </si>
  <si>
    <t>NI LUH KETUT WINDY GANGGA MAHA PUTRI</t>
  </si>
  <si>
    <t>I MADE SURYA KUSUMA ARTA</t>
  </si>
  <si>
    <t>A.A.A. KOMANG ANGGI DIANTARI</t>
  </si>
  <si>
    <t>GAVRIEL KEVIN IRAWAN</t>
  </si>
  <si>
    <t>PUTU ARISTIA PERMATA PUTRI</t>
  </si>
  <si>
    <t>GEDE DENY WARDANA</t>
  </si>
  <si>
    <t xml:space="preserve">NI KOMANG PANDE WIASIH </t>
  </si>
  <si>
    <t>HARLY KABUL BASTIAN GINTING</t>
  </si>
  <si>
    <t>I GUSTI AYU VERA WIDYASTI</t>
  </si>
  <si>
    <t>I PUTU ANGGA PRIMAYOGA</t>
  </si>
  <si>
    <t>PUTU TIYA KIRANA WIBAWA</t>
  </si>
  <si>
    <t>I MADE SURYA WIDHI WIBAWA</t>
  </si>
  <si>
    <t>NI PUTU MAS ARYA SHINTA</t>
  </si>
  <si>
    <t>ZAENAL ARIFIN</t>
  </si>
  <si>
    <t>NI PUTU EGYA PISTARIASIH</t>
  </si>
  <si>
    <t>NI PUTU INDIRA ANGGITA KURNIA TEJA</t>
  </si>
  <si>
    <t>PUTRI NABILA</t>
  </si>
  <si>
    <t>EPSILON ELLYONARA NUR QODRIN</t>
  </si>
  <si>
    <t>NI KADEK DIAN KOTAMI</t>
  </si>
  <si>
    <t>FEBRIANUS ALVIAN NUSA BAJO</t>
  </si>
  <si>
    <t>NI KETUT DAENA NILA SUCIPTA</t>
  </si>
  <si>
    <t>KADEK KEMALA EVI DEWANTI</t>
  </si>
  <si>
    <t>IKHZA ALHADI</t>
  </si>
  <si>
    <t>PUTU INDIRA AYU WARDANI</t>
  </si>
  <si>
    <t>NI PUTU INDAH BUDI LESTARI PUTRA</t>
  </si>
  <si>
    <t>I KADEK BERIKO PUTRA</t>
  </si>
  <si>
    <t>NI PUTU AYU SRI NURMALAYANTI</t>
  </si>
  <si>
    <t>ANGELA KUSUMA</t>
  </si>
  <si>
    <t>ALDO JUAN IMANDA</t>
  </si>
  <si>
    <t>YUSTINA BULE</t>
  </si>
  <si>
    <t>SALMA RIFA NUR'AZIZA</t>
  </si>
  <si>
    <t>DEWA MADE DWIKA JOUDYISVARA</t>
  </si>
  <si>
    <t>NI MADE NATALLIA</t>
  </si>
  <si>
    <t>PUTU SUSMITTHASEN SARI DEWI MAHARANI</t>
  </si>
  <si>
    <t>I MADE YUSA ADITYA KARMA PUTRA</t>
  </si>
  <si>
    <t>NI PUTU ANA KUSUMA DEWI</t>
  </si>
  <si>
    <t>NI KADEK ANI JUMARIATI</t>
  </si>
  <si>
    <t>I KOMANG AGUS PRAPTA ADIATMA</t>
  </si>
  <si>
    <t>INTAN MAITRI</t>
  </si>
  <si>
    <t>DESAK KADE BUNGA AYU PRADNYANI</t>
  </si>
  <si>
    <t>FERDINAN RIFANDI AWANG</t>
  </si>
  <si>
    <t>AYU PUTRI DHYANTI</t>
  </si>
  <si>
    <t>SYLVIA OKTA MIRANATHA</t>
  </si>
  <si>
    <t>I MADE AGUS PRADNYANA PUTRA</t>
  </si>
  <si>
    <t>NI WAYAN VENI DESI ANTARI</t>
  </si>
  <si>
    <t>NI PUTU AYU INDAH ELIANI</t>
  </si>
  <si>
    <t>I GEDE AGUS SURYA MAHENDRA</t>
  </si>
  <si>
    <t>KADEK LINDI DEWANI LARASATI</t>
  </si>
  <si>
    <t>EVI CELCIANA ERNITA</t>
  </si>
  <si>
    <t>ANDHIKA SURYA SAPUTRA</t>
  </si>
  <si>
    <t>NI MADE YURIKA NATASYA PRABA NINGGRUM</t>
  </si>
  <si>
    <t>ANAK AGUNG DIAH INDIRA SUKAWATI</t>
  </si>
  <si>
    <t>I MADE EDY PURNAMA PUTRA</t>
  </si>
  <si>
    <t>LUH PUTU INDAH WIRANTI ATMAJA</t>
  </si>
  <si>
    <t>I GEDE RYAN OKA YADNYA</t>
  </si>
  <si>
    <t>NI KADEK MITHA KRISDAYANTI</t>
  </si>
  <si>
    <t>ADEK IKA ELSIANI</t>
  </si>
  <si>
    <t>I GEDE RAMA PRADNYA SUPRAPTA</t>
  </si>
  <si>
    <t>KADEK DANU DWIKA RIYANTA</t>
  </si>
  <si>
    <t>TON VII (PACIOLI)</t>
  </si>
  <si>
    <t>ALEXANDER SILAEN</t>
  </si>
  <si>
    <t>NI KADEK WINDI SEPTIA NINGSIH</t>
  </si>
  <si>
    <t>I NYOMAN WIRADA SANJAYA</t>
  </si>
  <si>
    <t xml:space="preserve">NI PUTU AYU SEPTIANI </t>
  </si>
  <si>
    <t>I MADE WAHYU PATRA WIJAYA</t>
  </si>
  <si>
    <t>I DEWA AYU RAI ANGGRENI</t>
  </si>
  <si>
    <t>MICHAEL SIHOMBING</t>
  </si>
  <si>
    <t>NI PUTU MEI CAHYANI</t>
  </si>
  <si>
    <t>I MADE DIKSA INDRA YOGA</t>
  </si>
  <si>
    <t>NI MADE AYU MEILIA DEWI</t>
  </si>
  <si>
    <t xml:space="preserve">I B ALIT SURYA DHARMA </t>
  </si>
  <si>
    <t>NI KADEK AYU ARTININGSIH</t>
  </si>
  <si>
    <t>ARDITHA WAHYU WASKITA RAISABA</t>
  </si>
  <si>
    <t>CANTIKA SIFA BINTI SYARIF BASALAMAH</t>
  </si>
  <si>
    <t>IDA BAGUS WIBISANA KUSUMA ARDEN</t>
  </si>
  <si>
    <t>NI KOMANG TRISNA DARMA PUTRI</t>
  </si>
  <si>
    <t>I GDE ARYA UTAMA WICAKSANA</t>
  </si>
  <si>
    <t>ANAK AGUNG DIAH KARTIKA WENING</t>
  </si>
  <si>
    <t>RICHARD ALVI MANEK</t>
  </si>
  <si>
    <t>IDA AYU MADE YUNIASIH</t>
  </si>
  <si>
    <t>I WAYAN AGUS PURNAYASA</t>
  </si>
  <si>
    <t>NI WAYAN PRIKA ADIANTARI</t>
  </si>
  <si>
    <t>TIMOTHY DEONVASKA SOLEMAN</t>
  </si>
  <si>
    <t>NI WAYAN NONIK ANGGITA</t>
  </si>
  <si>
    <t>PUTU AGUS YOGA BRAHMANDA ARIARTA</t>
  </si>
  <si>
    <t>CHRISTIN MARIA MONIKA</t>
  </si>
  <si>
    <t>CHRISTIAN SIMON OVERTON</t>
  </si>
  <si>
    <t>NI WAYAN RIANITA ANDANI</t>
  </si>
  <si>
    <t>I KOMANG PUTRA JAYA DARMAWAN</t>
  </si>
  <si>
    <t>SHERLY LHOREN</t>
  </si>
  <si>
    <t>DESAK MADE YULANDA RISDIANTARI</t>
  </si>
  <si>
    <t>KETUT GLADYRA ARYAYUSTAMA</t>
  </si>
  <si>
    <t>SABILA AULIA AZIZIAH</t>
  </si>
  <si>
    <t>SERVASIUS DILIFANSIO DAN</t>
  </si>
  <si>
    <t>I GUSTI AYU PUTU DIAN LESTARI</t>
  </si>
  <si>
    <t>NI PUTU AYU SRI SUCIANI</t>
  </si>
  <si>
    <t>AYU RISKI FEBRIANI</t>
  </si>
  <si>
    <t>I PUTU GEDE KRISNA PRATAMA PUTRA</t>
  </si>
  <si>
    <t>NI NENGAH ALDA SARI</t>
  </si>
  <si>
    <t>DEVI NUR KHOLIFAH</t>
  </si>
  <si>
    <t>ANAK AGUNG YOGA AMANDHA</t>
  </si>
  <si>
    <t>NI WAYAN AYU WIDYANITA</t>
  </si>
  <si>
    <t>LUH KOMANG ADHIKA WIJASARI</t>
  </si>
  <si>
    <t>I GUSTI NGURAH GEDE AGUNG INDRA DARMAWAN</t>
  </si>
  <si>
    <t>NI MADE SURYANI</t>
  </si>
  <si>
    <t>NI LUH PUTU WESTERN THELMALIA</t>
  </si>
  <si>
    <t>I PUTU AGUS YUDHA ARTIKA GUNA</t>
  </si>
  <si>
    <t>MADE YUNITA DWIARTINI</t>
  </si>
  <si>
    <t>IDA BAGUS RAI KENITEN ADNYANA</t>
  </si>
  <si>
    <t>PUTU MITA RAHAYU</t>
  </si>
  <si>
    <t>NI KETUT WARDAYANTI</t>
  </si>
  <si>
    <t>KADEK HENI VITRYA SARI</t>
  </si>
  <si>
    <t>INTAN RETNO SUSANTI</t>
  </si>
  <si>
    <t>AGIL ALIF KURNIAWAN</t>
  </si>
  <si>
    <t>NI MADE AYU CANDRA DEWI</t>
  </si>
  <si>
    <t>MADE AYU VIKANANDA NARENSI SUTELA</t>
  </si>
  <si>
    <t>I GEDE DEVA DARMAWAN</t>
  </si>
  <si>
    <t>KOMANG AYU VIKINANDA NARENSI SUTELA</t>
  </si>
  <si>
    <t>NI KADEK RAHAYU NOPIANI</t>
  </si>
  <si>
    <t>GEDE ANDIKA DARMAWAN</t>
  </si>
  <si>
    <t>I GUSTI AYU NGURAH PRADNYADEVI UTAMI</t>
  </si>
  <si>
    <t>NI KADEK ITA YUNISA</t>
  </si>
  <si>
    <t>I KADEK WAGE PURNAYASA</t>
  </si>
  <si>
    <t>AS DARA BIBI</t>
  </si>
  <si>
    <t>IDA BAGUS WAHYU DIATMIKA</t>
  </si>
  <si>
    <t>IMA NURIYANTI</t>
  </si>
  <si>
    <t>I MADE RAMA STANA PRAMANA GIRI</t>
  </si>
  <si>
    <t>NI PUTU SANTA OKTAVIANI</t>
  </si>
  <si>
    <t>I GUSTI AYU NADIA PARIBAWA DEWI</t>
  </si>
  <si>
    <t>I DEWA AGUNG GEDE KRISNA NARADIPA</t>
  </si>
  <si>
    <t>MONICA IRAWATI TAMBUNAN</t>
  </si>
  <si>
    <t>DEWA BAGUS ARIESETY ADI DWINANDA PUTRA</t>
  </si>
  <si>
    <t>NI PUTU TARA DAMAYANTI DEWI</t>
  </si>
  <si>
    <t>WENSISLAUS SEFRYADI TENGKO</t>
  </si>
  <si>
    <t>DESAK MADE SRI AGUSTINI</t>
  </si>
  <si>
    <t>I KADEK KARTANA PUTRA</t>
  </si>
  <si>
    <t>DEWA AYU SRI ASTARI</t>
  </si>
  <si>
    <t>GEDE NANDA KUSUMALITA</t>
  </si>
  <si>
    <t>NI KADEK IDA ISHA PAHLAWAN</t>
  </si>
  <si>
    <t>I KETUT ADI WINANDA SILA PUTRA</t>
  </si>
  <si>
    <t>ANAK AGUNG SAGUNG MITA FEBRIANA</t>
  </si>
  <si>
    <t>I PUTU EDI ANA</t>
  </si>
  <si>
    <t>SANIA NADARISTA</t>
  </si>
  <si>
    <t>I PUTU FAJAR SATYA NUGRAHADI</t>
  </si>
  <si>
    <t>NI KADEK DWIPARANITI</t>
  </si>
  <si>
    <t>MUHAMAD RIZAL</t>
  </si>
  <si>
    <t xml:space="preserve">NI WAYAN JESI ULANDARI </t>
  </si>
  <si>
    <t>BAGUS BRAMANDITA</t>
  </si>
  <si>
    <t>VINA SYARIFAN NISAK</t>
  </si>
  <si>
    <t>GIVAREL RIZKI YOGASWARA</t>
  </si>
  <si>
    <t>NI KADEK RIA PUSPAYANTI</t>
  </si>
  <si>
    <t>IDA BAGUS AGUNG SURYA ARI PUTRA</t>
  </si>
  <si>
    <t>KOMANG SRI AYU WIDIANI</t>
  </si>
  <si>
    <t>I GEDE KRISNA PARAMA ARTHA</t>
  </si>
  <si>
    <t>NI PUTU MONICA JENIE PARSADELA</t>
  </si>
  <si>
    <t>PUTU NANDA HARIBAWANI</t>
  </si>
  <si>
    <t>MEIKE LINA MUNTHE</t>
  </si>
  <si>
    <t>DESAK PUTU PRATIWI WAHYUNIASIH</t>
  </si>
  <si>
    <t>DESI KUSUMA DEWI</t>
  </si>
  <si>
    <t>ANAK AGUNG ISTRI RATNA DEWI</t>
  </si>
  <si>
    <t xml:space="preserve">I MADE DWI ADNYANA PUTRA </t>
  </si>
  <si>
    <t>NI LUH ROSA APRILIANTI</t>
  </si>
  <si>
    <t>NI KADEK ANGGITA DWIANTARI</t>
  </si>
  <si>
    <t>IDA BAGUS KADE PRIANTARA</t>
  </si>
  <si>
    <t xml:space="preserve"> NI PUTU NITA RAHAYU UTAMI </t>
  </si>
  <si>
    <t xml:space="preserve">NI PUTU SINTIA SUKMA DEWI </t>
  </si>
  <si>
    <t>I GDE AGUS EKA KURNIA WANGSA</t>
  </si>
  <si>
    <t>I GUSTI AGUNG AYU PERMATA SARASWATI</t>
  </si>
  <si>
    <t>NI PUTU NANDA OKTAVIANI</t>
  </si>
  <si>
    <t xml:space="preserve">I GEDE PUTU WAHYUDI </t>
  </si>
  <si>
    <t>ALICIA ARTA CHANDRA</t>
  </si>
  <si>
    <t>NI PUTU SINTYA DEWI</t>
  </si>
  <si>
    <t>KADEK ALDI YASA WIGUNA</t>
  </si>
  <si>
    <t>NI PUTU TRISIA ARI PURNAMA DEWI</t>
  </si>
  <si>
    <t>I GUSTI AYU AGUNG GAYATRI SURYA PRAMESTI</t>
  </si>
  <si>
    <t xml:space="preserve">I GEDE KRISNA GUNAWAN </t>
  </si>
  <si>
    <t>YOLANDA AVERINA RAYON</t>
  </si>
  <si>
    <t>SYLVIE NOVA REKARYANTI</t>
  </si>
  <si>
    <t>I MADE SAKA PUTRA</t>
  </si>
  <si>
    <t>NI KADEK SONYA DWIYANTINI</t>
  </si>
  <si>
    <t>NI MADE KUSUMA DEVI</t>
  </si>
  <si>
    <t>AGUSTINUS I KETUT ALEXSDIPA</t>
  </si>
  <si>
    <t>NI GUSTI AYU INDAH KUSUMA WARDANI</t>
  </si>
  <si>
    <t>KADEK ARI DIANINGRAT</t>
  </si>
  <si>
    <t>ROIKHANUN NAUFAL</t>
  </si>
  <si>
    <t>NI LUH EKA PRATIWI</t>
  </si>
  <si>
    <t>IDA AYU SINTA MAHADEWI</t>
  </si>
  <si>
    <t>KENNY STEVEN WIDIARTHA</t>
  </si>
  <si>
    <t>ANAK AGUNG WULAN KUMALA</t>
  </si>
  <si>
    <t>NI PUTU DIAN VANESA DEWI</t>
  </si>
  <si>
    <t>JAKA KUSUMA HANJAYA</t>
  </si>
  <si>
    <t>ANAK AGUNG ISTRI DEA ANANDA SEMARA</t>
  </si>
  <si>
    <t>NYOMAN PANJI PRABAWA SUNU</t>
  </si>
  <si>
    <t>PUTU AYU LEONITA ARYANTI</t>
  </si>
  <si>
    <t>I MADE YUDHI SAPUTRA</t>
  </si>
  <si>
    <t>DIAH RATNA DEWI</t>
  </si>
  <si>
    <t>ANAK AGUNG BAGUS GOWINDA</t>
  </si>
  <si>
    <t>I GEDE DEDEK MARJIANA KUSUMA</t>
  </si>
  <si>
    <t>PUTU AGUNG YULAN FORTUNA AMOR</t>
  </si>
  <si>
    <t>KEVIN ANDERSAN</t>
  </si>
  <si>
    <t>PUTU KRISLIANI</t>
  </si>
  <si>
    <t>HOSE CAESAR SIMBOLON</t>
  </si>
  <si>
    <t>TON VIII (BLACKETT)</t>
  </si>
  <si>
    <t>I MADE SANCAYA RAHYUDA</t>
  </si>
  <si>
    <t>KOMANG NIK RADHI HARDANI</t>
  </si>
  <si>
    <t>MECHTELDIS QIMANTO KUSHIN RYU</t>
  </si>
  <si>
    <t>LUH PUTU INDAH RAHMASARI</t>
  </si>
  <si>
    <t>MUCHAMMAD FEBRI ALBUSTHOMI  FAUDZAN ADHIM</t>
  </si>
  <si>
    <t>FAQI HUDDIN SHALIH</t>
  </si>
  <si>
    <t xml:space="preserve">IB DARMA YOGA </t>
  </si>
  <si>
    <t>NI WAYAN YUNDARI PUTRI</t>
  </si>
  <si>
    <t>NI PUTU ARIANI</t>
  </si>
  <si>
    <t>NI PUTU SINTA MARYATI</t>
  </si>
  <si>
    <t>NI PUTU ISMA CAHYANTI</t>
  </si>
  <si>
    <t>FEBRIANI DWI PRASTIWI</t>
  </si>
  <si>
    <t>ALGINDA RYAN PRANADA</t>
  </si>
  <si>
    <t>NI PUTU SINTYA DYANTARI</t>
  </si>
  <si>
    <t>I PUTU SANPALA DHARMA MAHENDRA</t>
  </si>
  <si>
    <t>ANDIN MEILENIA SANI</t>
  </si>
  <si>
    <t>I MADE GALIH ADITYA UTAMA</t>
  </si>
  <si>
    <t>PUTU ARINDA PUTRIANA</t>
  </si>
  <si>
    <t>OKKY SURYA HANDRIAN</t>
  </si>
  <si>
    <t>YOREND FISCIENTHAR</t>
  </si>
  <si>
    <t>MARCHALL TONDI SAULUS PUTRA</t>
  </si>
  <si>
    <t>NI LUH DIAH TANTRI PERMATASARI</t>
  </si>
  <si>
    <t>RAMADHANTA ARTHA DESKOMDRA</t>
  </si>
  <si>
    <t>DIAN NOVITASARI</t>
  </si>
  <si>
    <t>IMAM FAHRUDIN</t>
  </si>
  <si>
    <t>ANAK AGUNG ISTRI MITA SURYANI</t>
  </si>
  <si>
    <t>PUTU DHIKA MAHYOGA</t>
  </si>
  <si>
    <t>NI PUTU ASRI DIANNISA</t>
  </si>
  <si>
    <t>FEMY NUR`AINI</t>
  </si>
  <si>
    <t>NI MADE CAHYANTI SULESTARI</t>
  </si>
  <si>
    <t>NI PUTU YAYUK PUSPITA YANTI</t>
  </si>
  <si>
    <t>ST F ESA CATALINA MULYADI</t>
  </si>
  <si>
    <t>PUTU INDRAYANA PUTRA KUSUSMA</t>
  </si>
  <si>
    <t>NI MADE AYU DEWI PRADNYASWARI</t>
  </si>
  <si>
    <t>YORDAN TELI</t>
  </si>
  <si>
    <t>NI PUTU AYU SRI KUSUMA DEWI</t>
  </si>
  <si>
    <t>VICKY GERALDO PARISIAN NADEAK</t>
  </si>
  <si>
    <t>NI PUTU ERWINA DANARESTI</t>
  </si>
  <si>
    <t>PUTU AYU RISMA ARISTYANA</t>
  </si>
  <si>
    <t>I PUTU ADI SASTRAWAN</t>
  </si>
  <si>
    <t xml:space="preserve">NI KOMANG WAHYUNI </t>
  </si>
  <si>
    <t>NI WAYAN FITRI INDAH LESTARI</t>
  </si>
  <si>
    <t>GEDE DIDAN WAHYUDI</t>
  </si>
  <si>
    <t>NI KADEK LAKSMI APRILLIA</t>
  </si>
  <si>
    <t>KADEK WINDU CAHYA UTAMI</t>
  </si>
  <si>
    <t>I MADE AGASTYA ADIATMIKA BUDHI</t>
  </si>
  <si>
    <t>I DEWA AYU VERANI TRISNAYANTI</t>
  </si>
  <si>
    <t>NIKEN MIFTAKHUL JANNAH</t>
  </si>
  <si>
    <t>MADE PRAYOGI SENTANA</t>
  </si>
  <si>
    <t>INSYAI RINA WARER</t>
  </si>
  <si>
    <t>LUH PRINGGITA TAMI SARASMITA</t>
  </si>
  <si>
    <t>ANAK AGUNG GEDE PUTRA TRIGUNA</t>
  </si>
  <si>
    <t>NI KOMANG AYU SRI DEVI ANGGRAENI</t>
  </si>
  <si>
    <t>ADELPHIA CHRISTIAN WIBOWO</t>
  </si>
  <si>
    <t>AMADEUS ARNAUD DMITRI</t>
  </si>
  <si>
    <t>LUH PUTU RATIH SUANDEWI</t>
  </si>
  <si>
    <t>KADEK RISNA WIDIYANTI</t>
  </si>
  <si>
    <t>IDA BAGUS SEDANA ADITYATAMA</t>
  </si>
  <si>
    <t>NI MADE RIA EMYPRAMANDARI</t>
  </si>
  <si>
    <t>NYOMAN NOTIASIH</t>
  </si>
  <si>
    <t>MUHAMMAD KHOIRON RIZKI</t>
  </si>
  <si>
    <t>NI WAYAN DIAN LESYA RAHAYU</t>
  </si>
  <si>
    <t>FIOLINDA RIALCE SAMALLO</t>
  </si>
  <si>
    <t>M. HELMI FIRMANSYAH</t>
  </si>
  <si>
    <t>COK ISTRI KEMALADEWI PRIMANANDARI</t>
  </si>
  <si>
    <t>I DEWA GEDE ANOM DWIPAYANA</t>
  </si>
  <si>
    <t>NI MADE AYU SEKARADI</t>
  </si>
  <si>
    <t>I MADE ADI SAPUTRA KARYA</t>
  </si>
  <si>
    <t>ANTONIUS KOSAT</t>
  </si>
  <si>
    <t>NI LUH PUTU KARIANI DEWI</t>
  </si>
  <si>
    <t>I MADE SUKARISMA</t>
  </si>
  <si>
    <t>ANAK AGUNG AYU ISTRI PRADNYANDARI UTAMI</t>
  </si>
  <si>
    <t>TON IX (MARSHALL)</t>
  </si>
  <si>
    <t xml:space="preserve">HESTU WIRTA SUCYA </t>
  </si>
  <si>
    <t>ANGGA CAHYA QURANANDA</t>
  </si>
  <si>
    <t xml:space="preserve">PUTRI KUSUMA DEWI </t>
  </si>
  <si>
    <t>REZA PERKASA FELANGI</t>
  </si>
  <si>
    <t>NI LUH MADE SRI WULANTARI</t>
  </si>
  <si>
    <t>RISQI ADITYA NUGRAHA</t>
  </si>
  <si>
    <t>NI MADE WIDYASARI</t>
  </si>
  <si>
    <t>MUHAMMAD VIRGI HARIYANTO</t>
  </si>
  <si>
    <t>PUTU SRILA LOHITA PRABHAJAYATI</t>
  </si>
  <si>
    <t>ALVINO APRILIO</t>
  </si>
  <si>
    <t>NI NYOMAN SRI WARDANI</t>
  </si>
  <si>
    <t>I KADEK ARI PURNA WIJAYA</t>
  </si>
  <si>
    <t>LUH AYU MELIANI</t>
  </si>
  <si>
    <t>JANUARIANTO  DEMMATANDE</t>
  </si>
  <si>
    <t>KEREN HAPUKH FREDERICA SASABONE</t>
  </si>
  <si>
    <t>I GUSTI NGURAH RAY AIRLANGGA</t>
  </si>
  <si>
    <t>NI LUH WINDA CANDRA KUMALA</t>
  </si>
  <si>
    <t>I MADE BRAHMANTA DWIKAYANA</t>
  </si>
  <si>
    <t>WAFA NAUFALIYAH BILQIS</t>
  </si>
  <si>
    <t>I GUSTI NGURAH GEDE NUGRAHA PENGUMPIAN</t>
  </si>
  <si>
    <t>NI LUH PUTU PRAWERTI WIDHARI</t>
  </si>
  <si>
    <t>I MADE DWIJA PRAMANA PUTRA</t>
  </si>
  <si>
    <t>NYOMAN GAYATRI DEWI</t>
  </si>
  <si>
    <t>I MADE ANDIKA WICAKSANA</t>
  </si>
  <si>
    <t>MADE OLIVIA DWI PUTRI</t>
  </si>
  <si>
    <t>I WAYAN YOGA PRADITYA MAHENDRA</t>
  </si>
  <si>
    <t>NI PUTU ANGGIE KRISNANINGRUM</t>
  </si>
  <si>
    <t>ADINDA HANA SALSABILA</t>
  </si>
  <si>
    <t>VEBYETA LISTIANI</t>
  </si>
  <si>
    <t>DESAK NYOMAN AYU MELAYANTI</t>
  </si>
  <si>
    <t>NI PUTU LINDA KUSUMA DEWI</t>
  </si>
  <si>
    <t>NI MADE AYU NIRMALASARI PUTRI ERAWAN</t>
  </si>
  <si>
    <t>I PUTU EVAN T DARSANOFA</t>
  </si>
  <si>
    <t>KADEK LINDA YUNIKA PUTRI</t>
  </si>
  <si>
    <t xml:space="preserve">KADEK SUITRI </t>
  </si>
  <si>
    <t>I KADEK BAYU PUTERA DARNYARSA</t>
  </si>
  <si>
    <t>NI PUTU VERA ANDRIYANTI</t>
  </si>
  <si>
    <t xml:space="preserve">VENNY FELISIA VERONITA </t>
  </si>
  <si>
    <t>ADNAN YUDHA PERMANA</t>
  </si>
  <si>
    <t xml:space="preserve">PRISNA MEIGA SARI </t>
  </si>
  <si>
    <t>I GUSTI A.A MELIANA IVANA DEWI</t>
  </si>
  <si>
    <t>I MADE FANNY SANJAYA</t>
  </si>
  <si>
    <t>ANAK AGUNG KARIN RAHSYANI</t>
  </si>
  <si>
    <t>GUSTI AYU PUTU YULINA PUTRI UTAMI</t>
  </si>
  <si>
    <t>KADEK ALEXS PADMA WIDIADANA</t>
  </si>
  <si>
    <t>IDA AYU AMRITA SANTHI</t>
  </si>
  <si>
    <t>NI PUTU AYU TRESNI YANTI</t>
  </si>
  <si>
    <t>I WAYAN SWASTIKA YUDA BRAMANTHA</t>
  </si>
  <si>
    <t>NI NYOMAN DESI SAGITA WATI</t>
  </si>
  <si>
    <t>GUSTI AYU INTAN PUSPITA DEWI</t>
  </si>
  <si>
    <t>KADEK DWI PUTRA ARIMBAWA</t>
  </si>
  <si>
    <t>I GUSTI AYU AGUNG KIRANA DEWI NEGARI</t>
  </si>
  <si>
    <t>MAYTRI KIARA SARASWATHI</t>
  </si>
  <si>
    <t>FERRY MIRIP</t>
  </si>
  <si>
    <t>LUTFI NUR INAYAH</t>
  </si>
  <si>
    <t>ULI MUTIA FEBRIANTI</t>
  </si>
  <si>
    <t>JEREMI ERICK FANDY YEIMO</t>
  </si>
  <si>
    <t>PUTU AYU TRISNA FEBRIANTY</t>
  </si>
  <si>
    <t xml:space="preserve">NI PUTU WULANDARI </t>
  </si>
  <si>
    <t>EVESIUS YAKAI</t>
  </si>
  <si>
    <t>NI PUTU CHINTYA ASTARI</t>
  </si>
  <si>
    <t>SONIA ISTA ISWARI LANDAPA</t>
  </si>
  <si>
    <t>A. A. NGURAH BAGUS WIRADARMA</t>
  </si>
  <si>
    <t>NI LUH KOMANG WINDA SINDU MAHARANI</t>
  </si>
  <si>
    <t>PUTU DEVIYATI SULISTYANI</t>
  </si>
  <si>
    <t>KOMANG BAGUS SURYA KEPAKISAN</t>
  </si>
  <si>
    <t>NI LUH PUTU INDRAYANI</t>
  </si>
  <si>
    <t>I GUSTI NGURAH DIKA KRISNAWAN</t>
  </si>
  <si>
    <t>SUKMA INDAH PURNAMA</t>
  </si>
  <si>
    <t>I WAYAN WOLFGANG PRAMA YOGA</t>
  </si>
  <si>
    <t>LUH FRIDA ARDIAWATI</t>
  </si>
  <si>
    <t>I MADE AGUS VERYANTA</t>
  </si>
  <si>
    <t>PUTU ARI PRABANDARI MURIA SIDDHI</t>
  </si>
  <si>
    <t>TON X (VERNON)</t>
  </si>
  <si>
    <t>TON XI (FRIEDMAN)</t>
  </si>
  <si>
    <t>I KAYAN MIKO JUNAEDI</t>
  </si>
  <si>
    <t>A A SG MAS GITA PRAMITA</t>
  </si>
  <si>
    <t>ARDIYANTO LODO SAMUEL</t>
  </si>
  <si>
    <t>WIRA YULIA BR LUBIS</t>
  </si>
  <si>
    <t>I PUTU JOANAN NUGRAHA</t>
  </si>
  <si>
    <t>DESAK PUTU RATNA DEWI</t>
  </si>
  <si>
    <t>I PUTU ARI TRISNA PRAMANA</t>
  </si>
  <si>
    <t>NI LUH GEDE JUNI SUGIANTI</t>
  </si>
  <si>
    <t>YONATAN ALEXANDER S</t>
  </si>
  <si>
    <t>NI KOMANG PINA LESTARI</t>
  </si>
  <si>
    <t>I PUTU ADI ARYA WINATA</t>
  </si>
  <si>
    <t>NI PUTU EVA DESTRIANA</t>
  </si>
  <si>
    <t>LUH VENNY KRISMAYANTI</t>
  </si>
  <si>
    <t>WILLY EBENEZER ARUAN</t>
  </si>
  <si>
    <t>NI MADE ARDANI SUARI</t>
  </si>
  <si>
    <t>I.G.N. DHARMA ANGGADA</t>
  </si>
  <si>
    <t>WAYAN PEBRI ANDIKA PUTRI</t>
  </si>
  <si>
    <t>ILHAM AKBAR ROMADLONI</t>
  </si>
  <si>
    <t>KADEK PRATIWI SUPRABA PUTRI</t>
  </si>
  <si>
    <t>I GEDE SUJAPA</t>
  </si>
  <si>
    <t>CAROLINE</t>
  </si>
  <si>
    <t>MADE PUTRAWAN</t>
  </si>
  <si>
    <t>NI MADE BUNGA AYU CAHYANI</t>
  </si>
  <si>
    <t>DICKY MARADEN PURBA GIRSANG</t>
  </si>
  <si>
    <t>MADE INTAN PRAWITASARI CAHYANI</t>
  </si>
  <si>
    <t>HERDIANTO GURNING</t>
  </si>
  <si>
    <t>DIAN CAHYANING TYAS AGUSTIN</t>
  </si>
  <si>
    <t>PUTU ASRI DARSANI</t>
  </si>
  <si>
    <t>KADEK ASRI DAMAYANI</t>
  </si>
  <si>
    <t>IDA AYU ARY PUTRI ADNYANI</t>
  </si>
  <si>
    <t>NI MADE WIDA PUSPITA KIRANA DEWI</t>
  </si>
  <si>
    <t xml:space="preserve">NI PUTU PUTRI DEWI HENRIANI </t>
  </si>
  <si>
    <t>I KETUT ALEX MAHARDIKA</t>
  </si>
  <si>
    <t>KADEK CHANDRA AYU SASMITA</t>
  </si>
  <si>
    <t>NI PUTU KRISNINA PRADNYA DEVI</t>
  </si>
  <si>
    <t>IDA BAGUS KADE WINDA RAI SENTANU</t>
  </si>
  <si>
    <t>INDAH APRILIANI</t>
  </si>
  <si>
    <t>NI MADE SRI MAHONI</t>
  </si>
  <si>
    <t>I WAYAN YOGI ARISSUHANDANA</t>
  </si>
  <si>
    <t>PUTU NIKITA DEWANDARI ARTANA</t>
  </si>
  <si>
    <t>LAILY NUR OCTAVINA</t>
  </si>
  <si>
    <t>PUTU DIKKY MAHARDIKA</t>
  </si>
  <si>
    <t>KOMANG ALIT SAWITRI</t>
  </si>
  <si>
    <t>NI MADE AYU INTAN FEBRIANI</t>
  </si>
  <si>
    <t>I GEDE BAGUS MAS ANGGASTYA PRANA</t>
  </si>
  <si>
    <t>IDA AYU GEDE TANTYANI DHANISWARI</t>
  </si>
  <si>
    <t>NI KADEK RAHAYU YULIANTI</t>
  </si>
  <si>
    <t>I GEDE OKA DINANTARA</t>
  </si>
  <si>
    <t>I GUSTI AGUNG PUTU NADYA AUNDRIA PARAMITA</t>
  </si>
  <si>
    <t>NENGAH DINDA KUSUMA ANDRIANI</t>
  </si>
  <si>
    <t>I MADE FEBRY PARTHANUGRAHA</t>
  </si>
  <si>
    <t>ANAK AGUNG SAGUNG ISTRI PRADNYASWARI</t>
  </si>
  <si>
    <t>NI KADEK AYU JUMARIATI</t>
  </si>
  <si>
    <t>YOSEF MENU PAY</t>
  </si>
  <si>
    <t>ROSA DALIMA AGHO</t>
  </si>
  <si>
    <t>PUTU AYU KRISNA LISTYA DEWI</t>
  </si>
  <si>
    <t>TJOKORDA BAGUS PRIMAWIBAWA SUKAWATI</t>
  </si>
  <si>
    <t>NI LUH PUTU SUKMA PRADNYANI</t>
  </si>
  <si>
    <t>NI KADEK AYU TIRTASARI DEWI</t>
  </si>
  <si>
    <t>MADE THEORESTA TARUNA JAYA AYUB</t>
  </si>
  <si>
    <t>NI MADE AYU ASKARIMI PUTRI</t>
  </si>
  <si>
    <t>ANAK AGUNG MIRA PRADNYASWARI</t>
  </si>
  <si>
    <t>M.G. ANDIKA YUDISTIRA KAWISANA</t>
  </si>
  <si>
    <t>NI WAYAN SONYA PRASISTA</t>
  </si>
  <si>
    <t>AYU SEPTIANADA PUTRI</t>
  </si>
  <si>
    <t>KADEK DITA PRAMANA</t>
  </si>
  <si>
    <t>AMARA DYAH RACHMASARI</t>
  </si>
  <si>
    <t>I WAYAN YOGA ANDIKA PUTRA</t>
  </si>
  <si>
    <t>MADE MAHENDRAYANTI</t>
  </si>
  <si>
    <t>I MADE DWI  YAMA GITA</t>
  </si>
  <si>
    <t>NI MADE MIA DAMAYANTI</t>
  </si>
  <si>
    <t>ARIZAL AGUS HARTAWAN</t>
  </si>
  <si>
    <t>ANAK AGUNG RAI INTEN APRIANI</t>
  </si>
  <si>
    <t>MICHAELLA S. ANDRADA</t>
  </si>
  <si>
    <t>ANAK AGUNG GEDE RAMA SAYUDHA</t>
  </si>
  <si>
    <t>BRIGITTA CAELI PUSPANING NARESWARI</t>
  </si>
  <si>
    <t>KOMING SYUN MASTRA JUNIOR SUZUKI</t>
  </si>
  <si>
    <t>NI KADEK DEBBY PRADNYAN SARI</t>
  </si>
  <si>
    <t>HENDRA MAULANASYAH</t>
  </si>
  <si>
    <t>LUH KOMANG DIAH SUPRAPTI WIJAYA</t>
  </si>
  <si>
    <t>SI RAI DIATMIKA SIDI MANTRA</t>
  </si>
  <si>
    <t>GUSTI AYU PUTU KRISNAYANTI</t>
  </si>
  <si>
    <t>JOHN SANTO</t>
  </si>
  <si>
    <t>PUTU ANANDA PRADNYA SANJIWANI WISWARA</t>
  </si>
  <si>
    <t>MAHENDRA ANDI CHRISTIAWAN</t>
  </si>
  <si>
    <t>NI PUTU SRI SURYANITI DEWI</t>
  </si>
  <si>
    <t>JEREMY TULUS YOHANES SIHOMBING</t>
  </si>
  <si>
    <t>KADEK INDAH DEWANTY INDRI JAYA</t>
  </si>
  <si>
    <t>I WAYAN GEDE MAYSTANA SETIANDA</t>
  </si>
  <si>
    <t>SASKIA INTAN APRENISIA</t>
  </si>
  <si>
    <t>PUTU AGUS SETIAWAN</t>
  </si>
  <si>
    <t>LUH ASRI EKA DEWI</t>
  </si>
  <si>
    <t>I WAYAN AGUS PRAYOGI</t>
  </si>
  <si>
    <t>NI MADE SARI PIRDAYANTI</t>
  </si>
  <si>
    <t>HIZKIA JULIANO SUNDAY</t>
  </si>
  <si>
    <t>GUSTI AYU KOMANG ANGGRAENI</t>
  </si>
  <si>
    <t>I NYOMAN GEDE ARTA DARMADI</t>
  </si>
  <si>
    <t>ARISKA GAYATRI DARMA PUTRI</t>
  </si>
  <si>
    <t>I PUTU LAKSMANA NARAYANA</t>
  </si>
  <si>
    <t>MARLINA ELISABETH HASIBUAN</t>
  </si>
  <si>
    <t>NI LUH ROSIANA</t>
  </si>
  <si>
    <t>NI KADEK LAKSMI VIRA SANTHI</t>
  </si>
  <si>
    <t>OLIVIA NURAINI ROZAKWATY</t>
  </si>
  <si>
    <t>A.A DIAH MARHENI</t>
  </si>
  <si>
    <t>KRISHNA YUDO SETIAWAN</t>
  </si>
  <si>
    <t>NI KADEK DWITIYA UTAMI</t>
  </si>
  <si>
    <t>I PUTU ARTHA SATRIA WIBAWA</t>
  </si>
  <si>
    <t>FRANCISCA CELINA PUTRI SAIMING</t>
  </si>
  <si>
    <t>NYOMAN ANGGIA ANINDYANA PUTRA</t>
  </si>
  <si>
    <t>MARIA STEPHANY YOHANA HERING</t>
  </si>
  <si>
    <t>DESIANA WAHYU WEDAYANTHI RAHAYU</t>
  </si>
  <si>
    <t>KADEK PRIMA PARHESIA</t>
  </si>
  <si>
    <t>NI PUTU ARYA WIRATNI</t>
  </si>
  <si>
    <t>TRI HARTATI</t>
  </si>
  <si>
    <t>IDA BAGUS ANDHIKA SURYA PRATAMA</t>
  </si>
  <si>
    <t>PUTU PRYANKA CHITTA SURYA</t>
  </si>
  <si>
    <t>NI KOMANG PUTRI GITA DHARMAYANTI</t>
  </si>
  <si>
    <t>I GUSTI NGURAH ADI ANTARA</t>
  </si>
  <si>
    <t>NI PUTU SITA PARAMANANDA PUTRI</t>
  </si>
  <si>
    <t>I GUSTI NGURAH OKA PRADANA YOGASWARA</t>
  </si>
  <si>
    <t>PUTU BELZA MEILIANA PUTRI</t>
  </si>
  <si>
    <t>I KADEK TEJA BAWA PUTRA</t>
  </si>
  <si>
    <t>ANANDA MAHASANTI DEVI</t>
  </si>
  <si>
    <t>NI NYOMAN DEWI PEBRIYANTI</t>
  </si>
  <si>
    <t>KADEK VIRGINIAWAN PERMANA PUTRA</t>
  </si>
  <si>
    <t>RIAMA SIMANGUNSONG</t>
  </si>
  <si>
    <t>PUTU RATIH ARGITA DEWI</t>
  </si>
  <si>
    <t>ANAK AGUNG NGURAH WIRANATA</t>
  </si>
  <si>
    <t>DWI AYU JUNIARTHI</t>
  </si>
  <si>
    <t>NIWAYAN ASTITI PRATIWI</t>
  </si>
  <si>
    <t>I GDE PUTU PRAJNA ANANGGADIPA</t>
  </si>
  <si>
    <t>I GUSTI AGUNG AYU AGUNG KRISHNA PEBYANTARI AP.</t>
  </si>
  <si>
    <t>IDA AYU CANDRA PRATIWI</t>
  </si>
  <si>
    <t>I KOMANG SUDIARTANA</t>
  </si>
  <si>
    <t>NI LUH PUTU PRATIWI SURYANTARI</t>
  </si>
  <si>
    <t>NI KOMANG SRI CRISTI OKTA DEWI</t>
  </si>
  <si>
    <t>KADEK MODISTA UTAMA</t>
  </si>
  <si>
    <t>KADEK SITA ARTHA HAPSARI</t>
  </si>
  <si>
    <t xml:space="preserve">AGUNG AYU PUTRISANDYA </t>
  </si>
  <si>
    <t>I KADEK DWI HANDIKA PUTRA</t>
  </si>
  <si>
    <t>NI MADE PURI ARTHA RAHAYU</t>
  </si>
  <si>
    <t>MIRDA TALIA SILITONGA</t>
  </si>
  <si>
    <t>I MADE GILANG JHUNIANTARA</t>
  </si>
  <si>
    <t>YESLIN MARGARETA</t>
  </si>
  <si>
    <t>I NYOMAN ADI SUINBA</t>
  </si>
  <si>
    <t>LUH ADE YUMITA HANDRIANI</t>
  </si>
  <si>
    <t>FIKRI RYO NUGROHO</t>
  </si>
  <si>
    <t>TON XII (FOLLETT)</t>
  </si>
  <si>
    <t>I PUTU NATA PRATAMA</t>
  </si>
  <si>
    <t>PUTU TATI DIAN PERTIWI</t>
  </si>
  <si>
    <t>IDA BAGUS HARI SARADHA</t>
  </si>
  <si>
    <t>IDA AYU SURYA KRISNA JAYANTI</t>
  </si>
  <si>
    <t>I WAYAN EDI SULIASTAWAN</t>
  </si>
  <si>
    <t>NI KOMANG AYU YUNIARI</t>
  </si>
  <si>
    <t>KADEK ADE SUGI PRANANTA</t>
  </si>
  <si>
    <t>NI PUTU DIVA CAHYANI</t>
  </si>
  <si>
    <t>ANDI SATIA MONANG PARDEDE</t>
  </si>
  <si>
    <t>KADEK LITANIA WIDYANTARI</t>
  </si>
  <si>
    <t>NELSON MARCELLO</t>
  </si>
  <si>
    <t>ANAK AGUNG MADE EMMA APRILLYANI</t>
  </si>
  <si>
    <t>LARASATI MALDA PUTRI</t>
  </si>
  <si>
    <t>I KOMANG AGUS ADI SWARA PUTRA</t>
  </si>
  <si>
    <t>NI PUTU DIAN PARAMITHA</t>
  </si>
  <si>
    <t>PANDE WAYAN DEDY MAISTARA</t>
  </si>
  <si>
    <t>I DEWA AGUNG AYU MEGA MAHARANI MARTHA</t>
  </si>
  <si>
    <t>YULIUS LANGGENG TRISNAWAN</t>
  </si>
  <si>
    <t>PUTU CHANDRIKA ADRIANA EKASARI</t>
  </si>
  <si>
    <t>CHRISTOVER HARRY SIAGIAN</t>
  </si>
  <si>
    <t>PUTU CHINTYA DEWI PRADNYANINGSIH</t>
  </si>
  <si>
    <t>I MADE WIRAYUDA DINATA</t>
  </si>
  <si>
    <t>NI NYOMAN DESY MAS HENDRAWATI</t>
  </si>
  <si>
    <t>I WAYAN AGUS CHANDRA</t>
  </si>
  <si>
    <t>NI WAYAN DINA SUMANTARI</t>
  </si>
  <si>
    <t>I KOMANG AGUS SURYA ARYAWAN</t>
  </si>
  <si>
    <t>FEBE VANESAMAY JAYADI</t>
  </si>
  <si>
    <t>ANGGREANA VERA SALSABILA</t>
  </si>
  <si>
    <t>MARIA AYU EMANUELLE</t>
  </si>
  <si>
    <t>GUSTI AYU RATRINI</t>
  </si>
  <si>
    <t>NI KADEK AYU NOVITA DEWI</t>
  </si>
  <si>
    <t>YOHANES ARYA SAPUTRA</t>
  </si>
  <si>
    <t>NI LUH GEDE SUKMA DEWI</t>
  </si>
  <si>
    <t>NI KADEK LIA NATALIA</t>
  </si>
  <si>
    <t>I KADEK MASAMI NEGARA</t>
  </si>
  <si>
    <t>LUH GEDE INDAH PERMATASARI</t>
  </si>
  <si>
    <t>NI KADEK RESY ZELAMEWANI</t>
  </si>
  <si>
    <t>ALFRYAN HASAN BASRI</t>
  </si>
  <si>
    <t>I GUSTI AYU AGUNG SINTIA UTAMI</t>
  </si>
  <si>
    <t>NI WAYAN ASRI YUNI</t>
  </si>
  <si>
    <t>DWI ACHMAD SAKTIAWAN</t>
  </si>
  <si>
    <t>NI KOMANG AYU YOGI PERTIWI</t>
  </si>
  <si>
    <t>NI KADEK LISA LUCIANA</t>
  </si>
  <si>
    <t>ALFIAN WEDRA PRATAMA</t>
  </si>
  <si>
    <t>SANG AYU PUTU MANIK PRAMEARTINI</t>
  </si>
  <si>
    <t>MADE AYU BINTANG CYNTIA DEWI</t>
  </si>
  <si>
    <t>ABDUL ROUF</t>
  </si>
  <si>
    <t>KETUT BINTANG PRADNYA SWARI</t>
  </si>
  <si>
    <t>NI LUH PUTU DIAH KESUMAWATI</t>
  </si>
  <si>
    <t>RADEN FERNANDO WIJAYA KUSHENDARTO</t>
  </si>
  <si>
    <t>GUSTI AYU MADE RISA NATANIA</t>
  </si>
  <si>
    <t>KOMANG ALDA CIKA ARISANDI</t>
  </si>
  <si>
    <t>IDA BAGUS ASWINDA TRIJA SUTAWAN SIDEMEN</t>
  </si>
  <si>
    <t>NI MADE GALUH GAYATRI PUTRI</t>
  </si>
  <si>
    <t>I KOMANG GEDE WAHYU SUTRISNA, R</t>
  </si>
  <si>
    <t>NI PUTU PRADNYA PARAMITA</t>
  </si>
  <si>
    <t>NGAKAN PUTU WAHYU PANDU DEWANATA</t>
  </si>
  <si>
    <t>NI PUTU RISNA YANTI</t>
  </si>
  <si>
    <t>NI MADE APRILISYA DEWI</t>
  </si>
  <si>
    <t>GUSTI NGURAH SUKMA APRIADI</t>
  </si>
  <si>
    <t>KOMANG INDAH BUDIANI</t>
  </si>
  <si>
    <t xml:space="preserve">GHITA APRILIA </t>
  </si>
  <si>
    <t>MADE RISKY WIRADANA</t>
  </si>
  <si>
    <t>I A DYANA PADMA ARSTA</t>
  </si>
  <si>
    <t>ALBERTO LOUIS JUNIOR BURA</t>
  </si>
  <si>
    <t>NI LUH MADE ASRI SWANDEWI</t>
  </si>
  <si>
    <t>MARTINUS PIGAI</t>
  </si>
  <si>
    <t>DEWA AYU MADE RISMA ALDANI</t>
  </si>
  <si>
    <t>DIKY KURNIA SANDI</t>
  </si>
  <si>
    <t>ADEINDA MUTIARA SUKMA</t>
  </si>
  <si>
    <t>PUTU DIZA APRILLIA MAHARANI PUTERI</t>
  </si>
  <si>
    <t>I MADE ANDY WIJAYA SAPUTRA</t>
  </si>
  <si>
    <t>IDA AYU RATIH PRATIWI</t>
  </si>
  <si>
    <t>I WAYAN WAHYU ARTHA WIGUNA</t>
  </si>
  <si>
    <t>TON XIII (ALLAIS)</t>
  </si>
  <si>
    <t>AYIA BR PURBA</t>
  </si>
  <si>
    <t>MADE FERNANDA PRATAMA</t>
  </si>
  <si>
    <t>BAIQ SINTYA SHIZUKA CANDRA</t>
  </si>
  <si>
    <t>I GUSTI NGURAH PUTU ARDIWINATA</t>
  </si>
  <si>
    <t>NI PUTU AYU DEVI YANTI</t>
  </si>
  <si>
    <t>I MADE RISYA SURYA ANTARA</t>
  </si>
  <si>
    <t>NI LUH GEDE KRISMONITA SARI</t>
  </si>
  <si>
    <t>I GEDE PRABANDHANA ARIANTAKA</t>
  </si>
  <si>
    <t>DHARMMESTI PUTRI PARAMITA</t>
  </si>
  <si>
    <t>JERLYANTO DWIPUTRA TAPPI</t>
  </si>
  <si>
    <t>PUTU NADIA KRISTANTO</t>
  </si>
  <si>
    <t>PUTU NOKIA SUSTRIANI</t>
  </si>
  <si>
    <t>IDA BAGUS OKA WIJAYA</t>
  </si>
  <si>
    <t>NI KADEK DESI PILIANTI</t>
  </si>
  <si>
    <t>I GEDE CANDRA KUSUMA</t>
  </si>
  <si>
    <t xml:space="preserve">NI PUTU SEKAR YUNINGSIH </t>
  </si>
  <si>
    <t>I PUTU BAYU ADIPRANATA</t>
  </si>
  <si>
    <t>NI KADEK PUTRI WAHYUNI</t>
  </si>
  <si>
    <t>PUTU AGUNG BAGUS KUMARADEWA</t>
  </si>
  <si>
    <t>NI MADE ARDI NARASWARI</t>
  </si>
  <si>
    <t>MADE GEDE SABDA DWIPAYANA</t>
  </si>
  <si>
    <t>NI MADE DWITARINI</t>
  </si>
  <si>
    <t>I KOMANG ADI DHARMAYASA</t>
  </si>
  <si>
    <t>I GUSTI AGUNG PRADNYA UTAMI</t>
  </si>
  <si>
    <t>I MADE WISNU JAYAKUSUMA</t>
  </si>
  <si>
    <t>I GUSTI AGUNG EGITHA SATRIA</t>
  </si>
  <si>
    <t>LUH KOMANG KRIS AYUDIA YADNYA</t>
  </si>
  <si>
    <t>NI LUH PUTU DIAH ANGGUN SARASWATI</t>
  </si>
  <si>
    <t>DEWA AYU PUTRI INDRASWARI</t>
  </si>
  <si>
    <t>COKORDA ISTRI PRABA CIKA PARTHA</t>
  </si>
  <si>
    <t>SABILI MUSTAQIM</t>
  </si>
  <si>
    <t>YUANI TRISAN</t>
  </si>
  <si>
    <t>I GUSTI AYU NADYA UTAMI DEWI WIBAWA</t>
  </si>
  <si>
    <t>NYOMAN ARGA GDRLANG</t>
  </si>
  <si>
    <t>IDA AYU SINTYA PUSPITA DEWI</t>
  </si>
  <si>
    <t>NI LUH PUTU RIKA YUNIASIH</t>
  </si>
  <si>
    <t>IDA BAGUS MADE WIDI ADNYANA</t>
  </si>
  <si>
    <t>KADEK KARYA DWI JAYANTI</t>
  </si>
  <si>
    <t>I GUSTI AYU DEVI WIHARANI</t>
  </si>
  <si>
    <t>JUWITA INDRALISTA</t>
  </si>
  <si>
    <t>GDE A. PRABHAWATYA JYOTISANTA</t>
  </si>
  <si>
    <t>IDA AYU MADE SINTA WIDIARI</t>
  </si>
  <si>
    <t>NI KOMANG MEGA SRI UTAMI</t>
  </si>
  <si>
    <t>I NYOMAN SURYA WIRAWAN</t>
  </si>
  <si>
    <t>IDA AYU DHIANA PRADNYANI</t>
  </si>
  <si>
    <t>TESA AMALIA</t>
  </si>
  <si>
    <t>I PUTU BAGUS DIVA AISWARYA</t>
  </si>
  <si>
    <t xml:space="preserve">NI LUH PUTU AYUMAS ARIAPSARI </t>
  </si>
  <si>
    <t>NI KADEK ANGGRENI ARYASA</t>
  </si>
  <si>
    <t>DIPA KRISHNA CHANDRA NATHA</t>
  </si>
  <si>
    <t>NI KADEK BUDI ARSANI</t>
  </si>
  <si>
    <t>NI KOMANG SONIA LESTARI</t>
  </si>
  <si>
    <t>I GUSTI NGURAH AGUNG DANANJAYA</t>
  </si>
  <si>
    <t>NI LUH KETUT TRI MUSTIKA SARI</t>
  </si>
  <si>
    <t>A. A. AYU CHANDRA SURYANTARI</t>
  </si>
  <si>
    <t>I PUTU YUSKARNAYA</t>
  </si>
  <si>
    <t>IDA AYU NENGAH BUDHIPURWWA</t>
  </si>
  <si>
    <t>NI LUH GEDE YENI ARTINI</t>
  </si>
  <si>
    <t>I MADE PRANATA KUSUMA</t>
  </si>
  <si>
    <t>IDA AYU NYOMAN PUTRI HARTATI</t>
  </si>
  <si>
    <t>MARIA IMAKULATA SERANG</t>
  </si>
  <si>
    <t>I GEDE HARIS SUNARTHA</t>
  </si>
  <si>
    <t>NI DESAK PUTU DETIK ARIMADEWI</t>
  </si>
  <si>
    <t>NI MADE INDAH PURNAMA DEWI</t>
  </si>
  <si>
    <t>DEWA PUTU YUDHA PRATAMA</t>
  </si>
  <si>
    <t>NI PUTU EVA BUDIWATI</t>
  </si>
  <si>
    <t>I NYOMAN JULIASA</t>
  </si>
  <si>
    <t>NI KOMANG DELA YANTI</t>
  </si>
  <si>
    <t>JOSEPH JANUARDO TUNABENANY MC. CARTHY</t>
  </si>
  <si>
    <t>I KETUT DEDY SAPUTERA</t>
  </si>
  <si>
    <t>I GUSTI AYU AGUNG PRAMESTI PRAMANA PUTRI</t>
  </si>
  <si>
    <t>KADEK AGUS SURYA ARISTINA</t>
  </si>
  <si>
    <t>NI KOMANG TRIANA AGUSTINI</t>
  </si>
  <si>
    <t>LUH PUTU ARWATI CAHYANINGRUM</t>
  </si>
  <si>
    <t>TON XIV (MASLOW)</t>
  </si>
  <si>
    <t>I DEWA GEDE NGURAH SATRIAWIBAWA</t>
  </si>
  <si>
    <t>NI PUTU DANISTIA SANJIWANI</t>
  </si>
  <si>
    <t>I GUSTI NGURAH GEDE BALI SALIHYA PRAWIR</t>
  </si>
  <si>
    <t>SITI SHARAH FADHILA</t>
  </si>
  <si>
    <t>ERIANSYAH PRABOWO</t>
  </si>
  <si>
    <t>NI MADE ARTINI</t>
  </si>
  <si>
    <t>FAUZAN NU'MAN MAWARDI</t>
  </si>
  <si>
    <t>PUTU MELIANTHA KUSUMAWATI</t>
  </si>
  <si>
    <t>TITO FRANSISKUS SIMBOLON</t>
  </si>
  <si>
    <t>ANAK AGUNG SAGUNG PARAMITA DEVI</t>
  </si>
  <si>
    <t>NI MADE NOVI DIANSARI</t>
  </si>
  <si>
    <t>NI NENGAH ERA SUGIARTINI</t>
  </si>
  <si>
    <t>M. EGA NANDAIKA</t>
  </si>
  <si>
    <t>LUH KARTIKA PURNAMA SARI</t>
  </si>
  <si>
    <t>DEWA PUTU BAYU PERMADI</t>
  </si>
  <si>
    <t>PUTU KRISMAWATI GIRI</t>
  </si>
  <si>
    <t>MADE PURIARTHA DWI KRISNA</t>
  </si>
  <si>
    <t>BEATRIX AGATHA</t>
  </si>
  <si>
    <t>TJOKORDA BAGUS WIRATA SUKAWATI</t>
  </si>
  <si>
    <t>GYSHELLA EUNIKE MAKI</t>
  </si>
  <si>
    <t>I PUTU RIANDITA</t>
  </si>
  <si>
    <t>NI PUTU YUNI KUSUMA DEWI</t>
  </si>
  <si>
    <t>MADE SATRYAWAN JELANTIK</t>
  </si>
  <si>
    <t>NI KADEK RIANA MUSTIKA DEWI</t>
  </si>
  <si>
    <t>I MADE CAHYA MULIADINATA</t>
  </si>
  <si>
    <t>RAHMA WIDYA AULIA</t>
  </si>
  <si>
    <t>LUH PUTU MITA WIDIANTINI</t>
  </si>
  <si>
    <t>A . A .  AYU INTAN KUSUMA WARDHANI</t>
  </si>
  <si>
    <t>MARIETTA MIRALDA</t>
  </si>
  <si>
    <t>MARIA CAROLINA MOA KOPA</t>
  </si>
  <si>
    <t xml:space="preserve">AYUDYAS DWI PUTRA </t>
  </si>
  <si>
    <t>KETUT CANDRI</t>
  </si>
  <si>
    <t xml:space="preserve">KADEK TEJA ANTARIKSA </t>
  </si>
  <si>
    <t>NI WAYAN GITA</t>
  </si>
  <si>
    <t>NANA SUARDININGSIH</t>
  </si>
  <si>
    <t>PANDE GEDE CAHYANA</t>
  </si>
  <si>
    <t>KETUT AYUNDA WARASITA</t>
  </si>
  <si>
    <t>NI PUTU LARAS ALDA RISMA ELPARIANI</t>
  </si>
  <si>
    <t>I GUSTI MADE SATYA MAHAPUTHRA</t>
  </si>
  <si>
    <t>NI MADE AYU SUTARININGSIH</t>
  </si>
  <si>
    <t>SRI AGUNG AYU WIDIYANTI</t>
  </si>
  <si>
    <t>GEDE FARRELL BAYU SETIAWAN WARDANA</t>
  </si>
  <si>
    <t>NI WAYAN NARDI</t>
  </si>
  <si>
    <t>NI KADEK BELLA KURNIA AGUSTINI</t>
  </si>
  <si>
    <t xml:space="preserve">I KADEK AGUS DWI KUSUMA </t>
  </si>
  <si>
    <t>ANINDHITA SADHWI UTHARI</t>
  </si>
  <si>
    <t>NI LUH PUTU KATRIN EDELWIS</t>
  </si>
  <si>
    <t>I KOMANG ALDO PUTRA RAHARJA</t>
  </si>
  <si>
    <t>NIELLASHASTRI SHANIA GAYATRI</t>
  </si>
  <si>
    <t>NI PUTU TISSA NOVIANDINI</t>
  </si>
  <si>
    <t xml:space="preserve">I GEDE CANDRA KASTAMA </t>
  </si>
  <si>
    <t>NI PUTU MAS MIRANTI DEWI</t>
  </si>
  <si>
    <t>NI KADEK PUTRI DESI LESTARI</t>
  </si>
  <si>
    <t>NI MADE JULI ADELIA</t>
  </si>
  <si>
    <t>I WAYAN ADI WIKANTARA</t>
  </si>
  <si>
    <t>NATALIA PUTRI CANTIQKA</t>
  </si>
  <si>
    <t>I GUSTI AGUNG MAS MEGA PRATIWI</t>
  </si>
  <si>
    <t>I GUSTI AGUNG OKA SUDEVA</t>
  </si>
  <si>
    <t>NI NYOMAN TRISNA HARYANTI</t>
  </si>
  <si>
    <t>KOMANG AYU RESTA DEWI</t>
  </si>
  <si>
    <t>AGUNG WAHYU ESA PRANATA</t>
  </si>
  <si>
    <t>PUTU RIEZKA HANDAYANI</t>
  </si>
  <si>
    <t>FELISIA METANOIA</t>
  </si>
  <si>
    <t>BARRUL MUJIB</t>
  </si>
  <si>
    <t>NI MADE WIRANTINI KUSUMA SARI</t>
  </si>
  <si>
    <t>NI MADE IGA ABDI PRADNYANDARI</t>
  </si>
  <si>
    <t>DYIMAS ANGGORO RATRI KURNIAWAN</t>
  </si>
  <si>
    <t>NI PUTU DESIA PUTRI PUCANGAN</t>
  </si>
  <si>
    <t>KRISNA SAPALA</t>
  </si>
  <si>
    <t>JRO MANGKU DENY SAPUTRA</t>
  </si>
  <si>
    <t>COKORDA ISTRI ANANDA TASYA</t>
  </si>
  <si>
    <t>BRIAN OVARINO</t>
  </si>
  <si>
    <t>NIKE WAHYU SUCI MARTANINGRAT</t>
  </si>
  <si>
    <t>ALFI RISMAYANTHI</t>
  </si>
  <si>
    <t>TON XV (KUZNET)</t>
  </si>
  <si>
    <t>MARIA ANYELA LINAN DORE</t>
  </si>
  <si>
    <t>MATERNUS HADI PALMA DEDE</t>
  </si>
  <si>
    <t>PEBRINA RONPALNA</t>
  </si>
  <si>
    <t>CHRISTIAN ADIPUTRA KEDOH</t>
  </si>
  <si>
    <t>NUNGKY KUMALA DEWI</t>
  </si>
  <si>
    <t>AA GEDE WISNU ADHIMATRA</t>
  </si>
  <si>
    <t>RODAME MUNTHE</t>
  </si>
  <si>
    <t>OCTAVIAN PRASETYA TANDIPARE</t>
  </si>
  <si>
    <t>NI LUH SURYANI</t>
  </si>
  <si>
    <t>M. UKY TAUFIQUR R.</t>
  </si>
  <si>
    <t>NI PUTU YENI ADHYANTI</t>
  </si>
  <si>
    <t>NI KADEK PUSPASARI</t>
  </si>
  <si>
    <t>I PUTU ANDIKA PRASETYO</t>
  </si>
  <si>
    <t>DEWA AYU MIRAH SATYA DEWI</t>
  </si>
  <si>
    <t>VIAN VICKYARA HERMAN</t>
  </si>
  <si>
    <t>NI KADEK LESTARI NOVIANTHI</t>
  </si>
  <si>
    <t>KETUT AGUS SUYADNYANA</t>
  </si>
  <si>
    <t>VINI ARIFAN NISAK</t>
  </si>
  <si>
    <t>DICKY HARDIANTO</t>
  </si>
  <si>
    <t>KADEK MELLYANA TEJA UTAMI PUTRI</t>
  </si>
  <si>
    <t>I NYOMAN ABIE KUMALA SURYA</t>
  </si>
  <si>
    <t>NI MADE APRILIA DEA CAHYANI</t>
  </si>
  <si>
    <t>I GUSTI BAGUS HERY STIAWAN</t>
  </si>
  <si>
    <t>DEWA AYU DEWI NADYAYANI</t>
  </si>
  <si>
    <t>I PUTU AGUS ANDIKA</t>
  </si>
  <si>
    <t>A.A MANIK PURNAMA DEWI</t>
  </si>
  <si>
    <t>NI LUH MADE ARIASIH</t>
  </si>
  <si>
    <t>GUSTI AYU HANA PRATIWI</t>
  </si>
  <si>
    <t>GUSTI AYU RAHAYU WIDYASWARI</t>
  </si>
  <si>
    <t>NI PUTU OPPIE WIDIANTARI</t>
  </si>
  <si>
    <t>INDAH APRILIANTI</t>
  </si>
  <si>
    <t xml:space="preserve">NIUS GWIJANGGE </t>
  </si>
  <si>
    <t>TULUS BAKTI</t>
  </si>
  <si>
    <t>MAYA SYAFIRA EKAPUTRI</t>
  </si>
  <si>
    <t>PUTU EKA PRATIWI WIDIANTARI</t>
  </si>
  <si>
    <t>NYOMAN DONI SATRIA ASWIN</t>
  </si>
  <si>
    <t>NYOMAN PRADNYASWARI</t>
  </si>
  <si>
    <t>NI PUTU SUNDARI MAHENI PREMASWARI</t>
  </si>
  <si>
    <t>NYOMAN DENI ADITYA ASWIN</t>
  </si>
  <si>
    <t>AULIA AZIZAH</t>
  </si>
  <si>
    <t>A.A.SG.INDAH NARESWARI</t>
  </si>
  <si>
    <t>I KOMANG AGUS PRAJA ADITYA</t>
  </si>
  <si>
    <t>NI KOMANG AYU TRIKAJAYANTI</t>
  </si>
  <si>
    <t>NI PUTU META AYU RANTIKA</t>
  </si>
  <si>
    <t>I KETUT PANDE MAHESA PUTRA</t>
  </si>
  <si>
    <t>NI LUH PUTU SRI RAHAYU DEWI</t>
  </si>
  <si>
    <t>NYOMAN MAYRA UTARI DEWI</t>
  </si>
  <si>
    <t>ANAK AGUNG GEDE ALIT PRAMANA PUTRA</t>
  </si>
  <si>
    <t>NI PUTU AYU UTARIYANI</t>
  </si>
  <si>
    <t>I GUSTI AYU MIA SAGITA PUTRI</t>
  </si>
  <si>
    <t>I GEDE ARYA DENNIS WEDASMARA</t>
  </si>
  <si>
    <t>KOMANG ARIN OCTARINA</t>
  </si>
  <si>
    <t>I GUSTI AYU MAS MEGASARI PADMI</t>
  </si>
  <si>
    <t>DAVID KURNIAWAN</t>
  </si>
  <si>
    <t>NI WAYAN DITHANIA KRESTA DEWI</t>
  </si>
  <si>
    <t>KADEK AYU WIWIN PATRISIA</t>
  </si>
  <si>
    <t>BADRUDIN</t>
  </si>
  <si>
    <t>NI MADE DWI RISMAYANTI</t>
  </si>
  <si>
    <t>NI PUTU AYU MIRANDIKA WULANDARI</t>
  </si>
  <si>
    <t>BAYU YOGI WEDANANTA</t>
  </si>
  <si>
    <t>NI MADE SOMO MISUTARI</t>
  </si>
  <si>
    <t>NI KADEK APRILIA YURIKA SARI</t>
  </si>
  <si>
    <t>I WAYAN AGUS KARISNA WIDYANANDA</t>
  </si>
  <si>
    <t>NI KOMANG MEGI MEGAYANI</t>
  </si>
  <si>
    <t>MELATI DEWI RAMADHANI</t>
  </si>
  <si>
    <t>MADE BAYU SURYA PRAWITHA</t>
  </si>
  <si>
    <t>UMI ALIMAH NUR HIDAYAH FITRIANTI</t>
  </si>
  <si>
    <t>DHEA PRABA WATI</t>
  </si>
  <si>
    <t>GALANG KANIGARA JAGADITHA</t>
  </si>
  <si>
    <t>PUTU ARIE MAHAWIRA YUDISTIRA</t>
  </si>
  <si>
    <t>NI MADE AYU WIDYA NOVITASARI</t>
  </si>
  <si>
    <t>MADE DIVA ADI DWIPAYANI</t>
  </si>
  <si>
    <t xml:space="preserve">I KOMANG AGUS TRI ARJUNTARA </t>
  </si>
  <si>
    <t>PUTU OCHA RATIH PRITIWIM</t>
  </si>
  <si>
    <t>TON III (KOTLER)</t>
  </si>
  <si>
    <t>NI LUH GEDE WIDYA SARASWATI</t>
  </si>
  <si>
    <t>KEZIMA NOVULINA BR SITOMPUL</t>
  </si>
  <si>
    <t>FACHRY YUSUF RABBANI</t>
  </si>
  <si>
    <t>DHITA YULISTIANA</t>
  </si>
  <si>
    <t>IDA BAGUS GEDE YOGA PRAMANA</t>
  </si>
  <si>
    <t>I KOMANG AGUS NUGRAHA ADI SAPUTRA</t>
  </si>
  <si>
    <t>TON XVI (DRUCKER)</t>
  </si>
  <si>
    <t>KEHADIRAN</t>
  </si>
  <si>
    <t>NILAI</t>
  </si>
  <si>
    <t>ID CARD</t>
  </si>
  <si>
    <t>TOTAL NILAI</t>
  </si>
  <si>
    <t>L/TL</t>
  </si>
  <si>
    <t xml:space="preserve">kkm </t>
  </si>
  <si>
    <t>kkn</t>
  </si>
  <si>
    <t>surat sakit</t>
  </si>
  <si>
    <t>ijin megambel</t>
  </si>
  <si>
    <t>penugasan</t>
  </si>
  <si>
    <t>ijin berduka</t>
  </si>
  <si>
    <t>porprov</t>
  </si>
  <si>
    <t>sepertinya penugasan</t>
  </si>
  <si>
    <t>lulus bersyarat</t>
  </si>
  <si>
    <t>lulus</t>
  </si>
  <si>
    <t>TIDAK LULUS</t>
  </si>
  <si>
    <t>LULUS</t>
  </si>
  <si>
    <t>LULUS BERSYARAT</t>
  </si>
  <si>
    <t>DAFTAR KELULUSAN</t>
  </si>
  <si>
    <t>Lulus Bersyarat</t>
  </si>
  <si>
    <t>Lulus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</si>
</sst>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  <charset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" fillId="0" borderId="0" applyFill="0" applyProtection="0"/>
    <xf numFmtId="0" fontId="1" fillId="0" borderId="0" applyFill="0" applyProtection="0"/>
    <xf numFmtId="0" fontId="1" fillId="0" borderId="0" applyFill="0" applyProtection="0"/>
    <xf numFmtId="0" fontId="1" fillId="0" borderId="0" applyFill="0" applyProtection="0"/>
    <xf numFmtId="0" fontId="1" fillId="0" borderId="0" applyFill="0" applyProtection="0"/>
    <xf numFmtId="0" fontId="1" fillId="0" borderId="0" applyFill="0" applyProtection="0"/>
    <xf numFmtId="0" fontId="1" fillId="0" borderId="0" applyFill="0" applyProtection="0"/>
    <xf numFmtId="0" fontId="1" fillId="0" borderId="0" applyFill="0" applyProtection="0"/>
  </cellStyleXfs>
  <cellXfs count="135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/>
    <xf numFmtId="0" fontId="4" fillId="0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7" fillId="0" borderId="1" xfId="8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1" xfId="3" applyFont="1" applyFill="1" applyBorder="1" applyAlignment="1" applyProtection="1">
      <alignment horizontal="left" vertical="center"/>
    </xf>
    <xf numFmtId="0" fontId="7" fillId="0" borderId="1" xfId="4" applyFont="1" applyFill="1" applyBorder="1" applyAlignment="1" applyProtection="1">
      <alignment horizontal="left" vertical="center"/>
    </xf>
    <xf numFmtId="0" fontId="7" fillId="0" borderId="1" xfId="6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7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horizontal="left" vertical="center"/>
    </xf>
    <xf numFmtId="0" fontId="7" fillId="0" borderId="1" xfId="5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wrapText="1"/>
    </xf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Protection="1"/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Fill="1" applyBorder="1"/>
    <xf numFmtId="0" fontId="4" fillId="0" borderId="3" xfId="0" applyFont="1" applyFill="1" applyBorder="1"/>
    <xf numFmtId="2" fontId="4" fillId="0" borderId="0" xfId="0" applyNumberFormat="1" applyFont="1"/>
    <xf numFmtId="0" fontId="4" fillId="0" borderId="5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/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/>
    <xf numFmtId="0" fontId="5" fillId="0" borderId="4" xfId="0" applyFont="1" applyFill="1" applyBorder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Fill="1"/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" xfId="0" applyFont="1" applyBorder="1"/>
    <xf numFmtId="0" fontId="10" fillId="0" borderId="2" xfId="0" applyFont="1" applyBorder="1" applyAlignment="1">
      <alignment horizontal="center" wrapText="1"/>
    </xf>
    <xf numFmtId="2" fontId="10" fillId="0" borderId="1" xfId="0" applyNumberFormat="1" applyFont="1" applyBorder="1"/>
    <xf numFmtId="2" fontId="10" fillId="0" borderId="0" xfId="0" applyNumberFormat="1" applyFont="1" applyBorder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2" fontId="4" fillId="0" borderId="0" xfId="0" applyNumberFormat="1" applyFont="1" applyFill="1"/>
    <xf numFmtId="0" fontId="4" fillId="0" borderId="4" xfId="0" applyFont="1" applyFill="1" applyBorder="1" applyAlignment="1"/>
    <xf numFmtId="0" fontId="4" fillId="0" borderId="2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</cellXfs>
  <cellStyles count="9">
    <cellStyle name="Normal" xfId="0" builtinId="0"/>
    <cellStyle name="Normal 16" xfId="1"/>
    <cellStyle name="Normal 17" xfId="2"/>
    <cellStyle name="Normal 18" xfId="3"/>
    <cellStyle name="Normal 19" xfId="4"/>
    <cellStyle name="Normal 20" xfId="5"/>
    <cellStyle name="Normal 21" xfId="6"/>
    <cellStyle name="Normal 4" xfId="7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showGridLines="0" zoomScale="80" zoomScaleNormal="80" workbookViewId="0">
      <selection activeCell="AA8" sqref="AA8"/>
    </sheetView>
  </sheetViews>
  <sheetFormatPr defaultRowHeight="15.75" x14ac:dyDescent="0.25"/>
  <cols>
    <col min="1" max="1" width="9.140625" style="11"/>
    <col min="2" max="2" width="70.85546875" style="39" customWidth="1"/>
    <col min="3" max="10" width="0" style="11" hidden="1" customWidth="1"/>
    <col min="11" max="11" width="11.5703125" style="11" hidden="1" customWidth="1"/>
    <col min="12" max="12" width="12" style="11" hidden="1" customWidth="1"/>
    <col min="13" max="15" width="0" style="11" hidden="1" customWidth="1"/>
    <col min="16" max="16" width="21.28515625" style="31" customWidth="1"/>
    <col min="17" max="20" width="0" style="11" hidden="1" customWidth="1"/>
    <col min="21" max="16384" width="9.140625" style="11"/>
  </cols>
  <sheetData>
    <row r="1" spans="1:20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0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0" x14ac:dyDescent="0.25">
      <c r="A3" s="40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0" x14ac:dyDescent="0.25">
      <c r="A4" s="40" t="s">
        <v>155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20" x14ac:dyDescent="0.25">
      <c r="A6" s="6" t="s">
        <v>0</v>
      </c>
      <c r="B6" s="32" t="s">
        <v>1</v>
      </c>
      <c r="C6" s="7" t="s">
        <v>76</v>
      </c>
      <c r="D6" s="7"/>
      <c r="E6" s="7"/>
      <c r="F6" s="7"/>
      <c r="G6" s="7"/>
      <c r="H6" s="7"/>
      <c r="I6" s="7"/>
      <c r="J6" s="7"/>
      <c r="K6" s="7"/>
      <c r="L6" s="8" t="s">
        <v>1203</v>
      </c>
      <c r="M6" s="8" t="s">
        <v>1204</v>
      </c>
      <c r="N6" s="8" t="s">
        <v>1205</v>
      </c>
      <c r="O6" s="9" t="s">
        <v>1206</v>
      </c>
      <c r="P6" s="10" t="s">
        <v>1207</v>
      </c>
      <c r="S6" s="11" t="s">
        <v>1208</v>
      </c>
      <c r="T6" s="11">
        <v>55</v>
      </c>
    </row>
    <row r="7" spans="1:20" x14ac:dyDescent="0.25">
      <c r="A7" s="6"/>
      <c r="B7" s="32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 t="s">
        <v>77</v>
      </c>
      <c r="K7" s="12" t="s">
        <v>78</v>
      </c>
      <c r="L7" s="13"/>
      <c r="M7" s="13"/>
      <c r="N7" s="13"/>
      <c r="O7" s="14"/>
      <c r="P7" s="15"/>
    </row>
    <row r="8" spans="1:20" x14ac:dyDescent="0.25">
      <c r="A8" s="16">
        <v>1</v>
      </c>
      <c r="B8" s="33" t="s">
        <v>2</v>
      </c>
      <c r="C8" s="12">
        <v>88</v>
      </c>
      <c r="D8" s="12">
        <v>55</v>
      </c>
      <c r="E8" s="12">
        <v>85</v>
      </c>
      <c r="F8" s="12">
        <v>100</v>
      </c>
      <c r="G8" s="12">
        <v>70</v>
      </c>
      <c r="H8" s="12">
        <v>75</v>
      </c>
      <c r="I8" s="12">
        <v>75</v>
      </c>
      <c r="J8" s="12">
        <f t="shared" ref="J8:J39" si="0">SUM(C8:I8)</f>
        <v>548</v>
      </c>
      <c r="K8" s="17">
        <f t="shared" ref="K8:K39" si="1">J8/7</f>
        <v>78.285714285714292</v>
      </c>
      <c r="L8" s="18">
        <v>1</v>
      </c>
      <c r="M8" s="17">
        <f>((K8*60)/100)+(L8*40)</f>
        <v>86.971428571428575</v>
      </c>
      <c r="N8" s="12"/>
      <c r="O8" s="17">
        <f>M8-N8</f>
        <v>86.971428571428575</v>
      </c>
      <c r="P8" s="48" t="str">
        <f>IF(O8&gt;=55,"Lulus","Tidak Lulus")</f>
        <v>Lulus</v>
      </c>
    </row>
    <row r="9" spans="1:20" x14ac:dyDescent="0.25">
      <c r="A9" s="16">
        <v>2</v>
      </c>
      <c r="B9" s="33" t="s">
        <v>3</v>
      </c>
      <c r="C9" s="12">
        <v>85</v>
      </c>
      <c r="D9" s="12">
        <v>60</v>
      </c>
      <c r="E9" s="12">
        <v>95</v>
      </c>
      <c r="F9" s="12">
        <v>80</v>
      </c>
      <c r="G9" s="12">
        <v>70</v>
      </c>
      <c r="H9" s="12">
        <v>75</v>
      </c>
      <c r="I9" s="12">
        <v>80</v>
      </c>
      <c r="J9" s="12">
        <f t="shared" si="0"/>
        <v>545</v>
      </c>
      <c r="K9" s="17">
        <f t="shared" si="1"/>
        <v>77.857142857142861</v>
      </c>
      <c r="L9" s="12">
        <v>1</v>
      </c>
      <c r="M9" s="17">
        <f t="shared" ref="M9:M72" si="2">((K9*60)/100)+(L9*40)</f>
        <v>86.714285714285722</v>
      </c>
      <c r="N9" s="12"/>
      <c r="O9" s="17">
        <f t="shared" ref="O9:O72" si="3">M9-N9</f>
        <v>86.714285714285722</v>
      </c>
      <c r="P9" s="48" t="str">
        <f t="shared" ref="P9:P72" si="4">IF(O9&gt;=55,"Lulus","Tidak Lulus")</f>
        <v>Lulus</v>
      </c>
    </row>
    <row r="10" spans="1:20" x14ac:dyDescent="0.25">
      <c r="A10" s="16">
        <v>3</v>
      </c>
      <c r="B10" s="33" t="s">
        <v>4</v>
      </c>
      <c r="C10" s="12">
        <v>80</v>
      </c>
      <c r="D10" s="12">
        <v>75</v>
      </c>
      <c r="E10" s="12">
        <v>75</v>
      </c>
      <c r="F10" s="12">
        <v>65</v>
      </c>
      <c r="G10" s="12">
        <v>70</v>
      </c>
      <c r="H10" s="12">
        <v>75</v>
      </c>
      <c r="I10" s="12">
        <v>75</v>
      </c>
      <c r="J10" s="12">
        <f t="shared" si="0"/>
        <v>515</v>
      </c>
      <c r="K10" s="17">
        <f t="shared" si="1"/>
        <v>73.571428571428569</v>
      </c>
      <c r="L10" s="12">
        <v>1</v>
      </c>
      <c r="M10" s="17">
        <f t="shared" si="2"/>
        <v>84.142857142857139</v>
      </c>
      <c r="N10" s="12"/>
      <c r="O10" s="17">
        <f t="shared" si="3"/>
        <v>84.142857142857139</v>
      </c>
      <c r="P10" s="48" t="str">
        <f t="shared" si="4"/>
        <v>Lulus</v>
      </c>
    </row>
    <row r="11" spans="1:20" x14ac:dyDescent="0.25">
      <c r="A11" s="16">
        <v>4</v>
      </c>
      <c r="B11" s="33" t="s">
        <v>5</v>
      </c>
      <c r="C11" s="12">
        <v>75</v>
      </c>
      <c r="D11" s="12">
        <v>70</v>
      </c>
      <c r="E11" s="12">
        <v>60</v>
      </c>
      <c r="F11" s="12">
        <v>70</v>
      </c>
      <c r="G11" s="12">
        <v>60</v>
      </c>
      <c r="H11" s="12">
        <v>60</v>
      </c>
      <c r="I11" s="12">
        <v>0</v>
      </c>
      <c r="J11" s="12">
        <f t="shared" si="0"/>
        <v>395</v>
      </c>
      <c r="K11" s="17">
        <f t="shared" si="1"/>
        <v>56.428571428571431</v>
      </c>
      <c r="L11" s="12">
        <v>1</v>
      </c>
      <c r="M11" s="17">
        <f>((K11*60)/100)+(L11*40)</f>
        <v>73.857142857142861</v>
      </c>
      <c r="N11" s="12"/>
      <c r="O11" s="17">
        <f t="shared" si="3"/>
        <v>73.857142857142861</v>
      </c>
      <c r="P11" s="48" t="str">
        <f t="shared" si="4"/>
        <v>Lulus</v>
      </c>
    </row>
    <row r="12" spans="1:20" x14ac:dyDescent="0.25">
      <c r="A12" s="16">
        <v>5</v>
      </c>
      <c r="B12" s="20" t="s">
        <v>6</v>
      </c>
      <c r="C12" s="12">
        <v>80</v>
      </c>
      <c r="D12" s="12">
        <v>65</v>
      </c>
      <c r="E12" s="12">
        <v>70</v>
      </c>
      <c r="F12" s="12"/>
      <c r="G12" s="12">
        <v>0</v>
      </c>
      <c r="H12" s="12">
        <v>0</v>
      </c>
      <c r="I12" s="12">
        <v>70</v>
      </c>
      <c r="J12" s="12">
        <f t="shared" si="0"/>
        <v>285</v>
      </c>
      <c r="K12" s="17">
        <f t="shared" si="1"/>
        <v>40.714285714285715</v>
      </c>
      <c r="L12" s="12">
        <v>1</v>
      </c>
      <c r="M12" s="17">
        <f t="shared" si="2"/>
        <v>64.428571428571431</v>
      </c>
      <c r="N12" s="12"/>
      <c r="O12" s="17">
        <f t="shared" si="3"/>
        <v>64.428571428571431</v>
      </c>
      <c r="P12" s="48" t="str">
        <f t="shared" si="4"/>
        <v>Lulus</v>
      </c>
    </row>
    <row r="13" spans="1:20" x14ac:dyDescent="0.25">
      <c r="A13" s="16">
        <v>6</v>
      </c>
      <c r="B13" s="33" t="s">
        <v>7</v>
      </c>
      <c r="C13" s="12">
        <v>88</v>
      </c>
      <c r="D13" s="12">
        <v>85</v>
      </c>
      <c r="E13" s="12">
        <v>70</v>
      </c>
      <c r="F13" s="12">
        <v>90</v>
      </c>
      <c r="G13" s="12">
        <v>70</v>
      </c>
      <c r="H13" s="12">
        <v>85</v>
      </c>
      <c r="I13" s="12">
        <v>75</v>
      </c>
      <c r="J13" s="12">
        <f t="shared" si="0"/>
        <v>563</v>
      </c>
      <c r="K13" s="17">
        <f t="shared" si="1"/>
        <v>80.428571428571431</v>
      </c>
      <c r="L13" s="12">
        <v>1</v>
      </c>
      <c r="M13" s="17">
        <f t="shared" si="2"/>
        <v>88.257142857142867</v>
      </c>
      <c r="N13" s="12"/>
      <c r="O13" s="17">
        <f t="shared" si="3"/>
        <v>88.257142857142867</v>
      </c>
      <c r="P13" s="48" t="str">
        <f t="shared" si="4"/>
        <v>Lulus</v>
      </c>
    </row>
    <row r="14" spans="1:20" x14ac:dyDescent="0.25">
      <c r="A14" s="16">
        <v>7</v>
      </c>
      <c r="B14" s="20" t="s">
        <v>8</v>
      </c>
      <c r="C14" s="12">
        <v>0</v>
      </c>
      <c r="D14" s="12">
        <v>60</v>
      </c>
      <c r="E14" s="12">
        <v>70</v>
      </c>
      <c r="F14" s="12">
        <v>90</v>
      </c>
      <c r="G14" s="12">
        <v>0</v>
      </c>
      <c r="H14" s="12">
        <v>0</v>
      </c>
      <c r="I14" s="12">
        <v>80</v>
      </c>
      <c r="J14" s="12">
        <f t="shared" si="0"/>
        <v>300</v>
      </c>
      <c r="K14" s="17">
        <f t="shared" si="1"/>
        <v>42.857142857142854</v>
      </c>
      <c r="L14" s="12">
        <v>1</v>
      </c>
      <c r="M14" s="17">
        <f t="shared" si="2"/>
        <v>65.714285714285708</v>
      </c>
      <c r="N14" s="12"/>
      <c r="O14" s="17">
        <f t="shared" si="3"/>
        <v>65.714285714285708</v>
      </c>
      <c r="P14" s="48" t="str">
        <f t="shared" si="4"/>
        <v>Lulus</v>
      </c>
    </row>
    <row r="15" spans="1:20" x14ac:dyDescent="0.25">
      <c r="A15" s="16">
        <v>8</v>
      </c>
      <c r="B15" s="20" t="s">
        <v>9</v>
      </c>
      <c r="C15" s="12">
        <v>80</v>
      </c>
      <c r="D15" s="12">
        <v>75</v>
      </c>
      <c r="E15" s="12">
        <v>70</v>
      </c>
      <c r="F15" s="12">
        <v>75</v>
      </c>
      <c r="G15" s="12">
        <v>75</v>
      </c>
      <c r="H15" s="12">
        <v>75</v>
      </c>
      <c r="I15" s="12">
        <v>70</v>
      </c>
      <c r="J15" s="12">
        <f t="shared" si="0"/>
        <v>520</v>
      </c>
      <c r="K15" s="17">
        <f t="shared" si="1"/>
        <v>74.285714285714292</v>
      </c>
      <c r="L15" s="12">
        <v>1</v>
      </c>
      <c r="M15" s="17">
        <f t="shared" si="2"/>
        <v>84.571428571428584</v>
      </c>
      <c r="N15" s="12"/>
      <c r="O15" s="17">
        <f t="shared" si="3"/>
        <v>84.571428571428584</v>
      </c>
      <c r="P15" s="48" t="str">
        <f t="shared" si="4"/>
        <v>Lulus</v>
      </c>
    </row>
    <row r="16" spans="1:20" x14ac:dyDescent="0.25">
      <c r="A16" s="16">
        <v>9</v>
      </c>
      <c r="B16" s="20" t="s">
        <v>10</v>
      </c>
      <c r="C16" s="12">
        <v>55</v>
      </c>
      <c r="D16" s="12">
        <v>55</v>
      </c>
      <c r="E16" s="12">
        <v>70</v>
      </c>
      <c r="F16" s="12">
        <v>85</v>
      </c>
      <c r="G16" s="12">
        <v>0</v>
      </c>
      <c r="H16" s="12">
        <v>0</v>
      </c>
      <c r="I16" s="12">
        <v>70</v>
      </c>
      <c r="J16" s="12">
        <f t="shared" si="0"/>
        <v>335</v>
      </c>
      <c r="K16" s="17">
        <f t="shared" si="1"/>
        <v>47.857142857142854</v>
      </c>
      <c r="L16" s="12">
        <v>1</v>
      </c>
      <c r="M16" s="17">
        <f t="shared" si="2"/>
        <v>68.714285714285708</v>
      </c>
      <c r="N16" s="12"/>
      <c r="O16" s="17">
        <f t="shared" si="3"/>
        <v>68.714285714285708</v>
      </c>
      <c r="P16" s="48" t="str">
        <f t="shared" si="4"/>
        <v>Lulus</v>
      </c>
    </row>
    <row r="17" spans="1:17" x14ac:dyDescent="0.25">
      <c r="A17" s="16">
        <v>10</v>
      </c>
      <c r="B17" s="20" t="s">
        <v>11</v>
      </c>
      <c r="C17" s="12">
        <v>90</v>
      </c>
      <c r="D17" s="12">
        <v>85</v>
      </c>
      <c r="E17" s="12">
        <v>75</v>
      </c>
      <c r="F17" s="12">
        <v>70</v>
      </c>
      <c r="G17" s="12">
        <v>85</v>
      </c>
      <c r="H17" s="12">
        <v>90</v>
      </c>
      <c r="I17" s="12">
        <v>75</v>
      </c>
      <c r="J17" s="12">
        <f t="shared" si="0"/>
        <v>570</v>
      </c>
      <c r="K17" s="17">
        <f t="shared" si="1"/>
        <v>81.428571428571431</v>
      </c>
      <c r="L17" s="12">
        <v>1</v>
      </c>
      <c r="M17" s="17">
        <f t="shared" si="2"/>
        <v>88.857142857142861</v>
      </c>
      <c r="N17" s="12"/>
      <c r="O17" s="17">
        <f t="shared" si="3"/>
        <v>88.857142857142861</v>
      </c>
      <c r="P17" s="48" t="str">
        <f t="shared" si="4"/>
        <v>Lulus</v>
      </c>
    </row>
    <row r="18" spans="1:17" x14ac:dyDescent="0.25">
      <c r="A18" s="16">
        <v>11</v>
      </c>
      <c r="B18" s="34" t="s">
        <v>12</v>
      </c>
      <c r="C18" s="12">
        <v>90</v>
      </c>
      <c r="D18" s="12">
        <v>75</v>
      </c>
      <c r="E18" s="12">
        <v>70</v>
      </c>
      <c r="F18" s="12">
        <v>95</v>
      </c>
      <c r="G18" s="12">
        <v>85</v>
      </c>
      <c r="H18" s="12">
        <v>85</v>
      </c>
      <c r="I18" s="12">
        <v>80</v>
      </c>
      <c r="J18" s="12">
        <f t="shared" si="0"/>
        <v>580</v>
      </c>
      <c r="K18" s="17">
        <f t="shared" si="1"/>
        <v>82.857142857142861</v>
      </c>
      <c r="L18" s="12">
        <v>1</v>
      </c>
      <c r="M18" s="17">
        <f t="shared" si="2"/>
        <v>89.714285714285722</v>
      </c>
      <c r="N18" s="12"/>
      <c r="O18" s="17">
        <f t="shared" si="3"/>
        <v>89.714285714285722</v>
      </c>
      <c r="P18" s="48" t="str">
        <f t="shared" si="4"/>
        <v>Lulus</v>
      </c>
    </row>
    <row r="19" spans="1:17" x14ac:dyDescent="0.25">
      <c r="A19" s="16">
        <v>12</v>
      </c>
      <c r="B19" s="34" t="s">
        <v>13</v>
      </c>
      <c r="C19" s="12">
        <v>82</v>
      </c>
      <c r="D19" s="12">
        <v>65</v>
      </c>
      <c r="E19" s="12">
        <v>80</v>
      </c>
      <c r="F19" s="12">
        <v>95</v>
      </c>
      <c r="G19" s="12">
        <v>70</v>
      </c>
      <c r="H19" s="12">
        <v>95</v>
      </c>
      <c r="I19" s="12">
        <v>75</v>
      </c>
      <c r="J19" s="12">
        <f t="shared" si="0"/>
        <v>562</v>
      </c>
      <c r="K19" s="17">
        <f t="shared" si="1"/>
        <v>80.285714285714292</v>
      </c>
      <c r="L19" s="12">
        <v>1</v>
      </c>
      <c r="M19" s="17">
        <f t="shared" si="2"/>
        <v>88.171428571428578</v>
      </c>
      <c r="N19" s="12"/>
      <c r="O19" s="17">
        <f t="shared" si="3"/>
        <v>88.171428571428578</v>
      </c>
      <c r="P19" s="48" t="str">
        <f t="shared" si="4"/>
        <v>Lulus</v>
      </c>
    </row>
    <row r="20" spans="1:17" x14ac:dyDescent="0.25">
      <c r="A20" s="16">
        <v>13</v>
      </c>
      <c r="B20" s="20" t="s">
        <v>14</v>
      </c>
      <c r="C20" s="12">
        <v>0</v>
      </c>
      <c r="D20" s="12"/>
      <c r="E20" s="12">
        <v>80</v>
      </c>
      <c r="F20" s="12">
        <v>95</v>
      </c>
      <c r="G20" s="12">
        <v>0</v>
      </c>
      <c r="H20" s="12">
        <v>0</v>
      </c>
      <c r="I20" s="12">
        <v>0</v>
      </c>
      <c r="J20" s="12">
        <f t="shared" si="0"/>
        <v>175</v>
      </c>
      <c r="K20" s="17">
        <f t="shared" si="1"/>
        <v>25</v>
      </c>
      <c r="L20" s="12">
        <v>0</v>
      </c>
      <c r="M20" s="17">
        <f t="shared" si="2"/>
        <v>15</v>
      </c>
      <c r="N20" s="12"/>
      <c r="O20" s="17">
        <f t="shared" si="3"/>
        <v>15</v>
      </c>
      <c r="P20" s="48" t="str">
        <f t="shared" si="4"/>
        <v>Tidak Lulus</v>
      </c>
      <c r="Q20" s="11">
        <v>1</v>
      </c>
    </row>
    <row r="21" spans="1:17" x14ac:dyDescent="0.25">
      <c r="A21" s="16">
        <v>14</v>
      </c>
      <c r="B21" s="20" t="s">
        <v>15</v>
      </c>
      <c r="C21" s="12">
        <v>0</v>
      </c>
      <c r="D21" s="12"/>
      <c r="E21" s="12">
        <v>80</v>
      </c>
      <c r="F21" s="12"/>
      <c r="G21" s="12">
        <v>0</v>
      </c>
      <c r="H21" s="12">
        <v>0</v>
      </c>
      <c r="I21" s="12">
        <v>0</v>
      </c>
      <c r="J21" s="12">
        <f t="shared" si="0"/>
        <v>80</v>
      </c>
      <c r="K21" s="17">
        <f t="shared" si="1"/>
        <v>11.428571428571429</v>
      </c>
      <c r="L21" s="12">
        <v>0</v>
      </c>
      <c r="M21" s="17">
        <f t="shared" si="2"/>
        <v>6.8571428571428577</v>
      </c>
      <c r="N21" s="12"/>
      <c r="O21" s="17">
        <f t="shared" si="3"/>
        <v>6.8571428571428577</v>
      </c>
      <c r="P21" s="48" t="str">
        <f t="shared" si="4"/>
        <v>Tidak Lulus</v>
      </c>
      <c r="Q21" s="11">
        <v>1</v>
      </c>
    </row>
    <row r="22" spans="1:17" x14ac:dyDescent="0.25">
      <c r="A22" s="16">
        <v>15</v>
      </c>
      <c r="B22" s="20" t="s">
        <v>16</v>
      </c>
      <c r="C22" s="12">
        <v>90</v>
      </c>
      <c r="D22" s="12">
        <v>65</v>
      </c>
      <c r="E22" s="12">
        <v>75</v>
      </c>
      <c r="F22" s="12"/>
      <c r="G22" s="12">
        <v>85</v>
      </c>
      <c r="H22" s="12">
        <v>85</v>
      </c>
      <c r="I22" s="12">
        <v>85</v>
      </c>
      <c r="J22" s="12">
        <f t="shared" si="0"/>
        <v>485</v>
      </c>
      <c r="K22" s="17">
        <f t="shared" si="1"/>
        <v>69.285714285714292</v>
      </c>
      <c r="L22" s="12">
        <v>1</v>
      </c>
      <c r="M22" s="17">
        <f t="shared" si="2"/>
        <v>81.571428571428584</v>
      </c>
      <c r="N22" s="12"/>
      <c r="O22" s="17">
        <f t="shared" si="3"/>
        <v>81.571428571428584</v>
      </c>
      <c r="P22" s="48" t="str">
        <f t="shared" si="4"/>
        <v>Lulus</v>
      </c>
    </row>
    <row r="23" spans="1:17" x14ac:dyDescent="0.25">
      <c r="A23" s="16">
        <v>16</v>
      </c>
      <c r="B23" s="21" t="s">
        <v>17</v>
      </c>
      <c r="C23" s="12">
        <v>88</v>
      </c>
      <c r="D23" s="12">
        <v>60</v>
      </c>
      <c r="E23" s="12">
        <v>70</v>
      </c>
      <c r="F23" s="12">
        <v>95</v>
      </c>
      <c r="G23" s="12">
        <v>70</v>
      </c>
      <c r="H23" s="12">
        <v>80</v>
      </c>
      <c r="I23" s="12">
        <v>75</v>
      </c>
      <c r="J23" s="12">
        <f t="shared" si="0"/>
        <v>538</v>
      </c>
      <c r="K23" s="17">
        <f t="shared" si="1"/>
        <v>76.857142857142861</v>
      </c>
      <c r="L23" s="12">
        <v>1</v>
      </c>
      <c r="M23" s="17">
        <f t="shared" si="2"/>
        <v>86.114285714285714</v>
      </c>
      <c r="N23" s="12"/>
      <c r="O23" s="17">
        <f t="shared" si="3"/>
        <v>86.114285714285714</v>
      </c>
      <c r="P23" s="48" t="str">
        <f t="shared" si="4"/>
        <v>Lulus</v>
      </c>
    </row>
    <row r="24" spans="1:17" x14ac:dyDescent="0.25">
      <c r="A24" s="16">
        <v>17</v>
      </c>
      <c r="B24" s="22" t="s">
        <v>18</v>
      </c>
      <c r="C24" s="12">
        <v>85</v>
      </c>
      <c r="D24" s="12">
        <v>55</v>
      </c>
      <c r="E24" s="12">
        <v>70</v>
      </c>
      <c r="F24" s="12">
        <v>95</v>
      </c>
      <c r="G24" s="12">
        <v>0</v>
      </c>
      <c r="H24" s="12">
        <v>70</v>
      </c>
      <c r="I24" s="12">
        <v>80</v>
      </c>
      <c r="J24" s="12">
        <f t="shared" si="0"/>
        <v>455</v>
      </c>
      <c r="K24" s="17">
        <f t="shared" si="1"/>
        <v>65</v>
      </c>
      <c r="L24" s="12">
        <v>1</v>
      </c>
      <c r="M24" s="17">
        <f t="shared" si="2"/>
        <v>79</v>
      </c>
      <c r="N24" s="12"/>
      <c r="O24" s="17">
        <f t="shared" si="3"/>
        <v>79</v>
      </c>
      <c r="P24" s="48" t="str">
        <f t="shared" si="4"/>
        <v>Lulus</v>
      </c>
    </row>
    <row r="25" spans="1:17" x14ac:dyDescent="0.25">
      <c r="A25" s="16">
        <v>18</v>
      </c>
      <c r="B25" s="21" t="s">
        <v>19</v>
      </c>
      <c r="C25" s="12">
        <v>0</v>
      </c>
      <c r="D25" s="12"/>
      <c r="E25" s="12">
        <v>80</v>
      </c>
      <c r="F25" s="12">
        <v>75</v>
      </c>
      <c r="G25" s="12">
        <v>0</v>
      </c>
      <c r="H25" s="12">
        <v>0</v>
      </c>
      <c r="I25" s="12">
        <v>80</v>
      </c>
      <c r="J25" s="12">
        <f t="shared" si="0"/>
        <v>235</v>
      </c>
      <c r="K25" s="17">
        <f t="shared" si="1"/>
        <v>33.571428571428569</v>
      </c>
      <c r="L25" s="12">
        <v>1</v>
      </c>
      <c r="M25" s="17">
        <f t="shared" si="2"/>
        <v>60.142857142857139</v>
      </c>
      <c r="N25" s="12"/>
      <c r="O25" s="17">
        <f t="shared" si="3"/>
        <v>60.142857142857139</v>
      </c>
      <c r="P25" s="48" t="str">
        <f t="shared" si="4"/>
        <v>Lulus</v>
      </c>
    </row>
    <row r="26" spans="1:17" x14ac:dyDescent="0.25">
      <c r="A26" s="16">
        <v>19</v>
      </c>
      <c r="B26" s="23" t="s">
        <v>20</v>
      </c>
      <c r="C26" s="12">
        <v>90</v>
      </c>
      <c r="D26" s="12">
        <v>75</v>
      </c>
      <c r="E26" s="12">
        <v>85</v>
      </c>
      <c r="F26" s="12"/>
      <c r="G26" s="12">
        <v>85</v>
      </c>
      <c r="H26" s="12">
        <v>85</v>
      </c>
      <c r="I26" s="12">
        <v>80</v>
      </c>
      <c r="J26" s="12">
        <f t="shared" si="0"/>
        <v>500</v>
      </c>
      <c r="K26" s="17">
        <f t="shared" si="1"/>
        <v>71.428571428571431</v>
      </c>
      <c r="L26" s="12">
        <v>1</v>
      </c>
      <c r="M26" s="17">
        <f t="shared" si="2"/>
        <v>82.857142857142861</v>
      </c>
      <c r="N26" s="12"/>
      <c r="O26" s="17">
        <f t="shared" si="3"/>
        <v>82.857142857142861</v>
      </c>
      <c r="P26" s="48" t="str">
        <f t="shared" si="4"/>
        <v>Lulus</v>
      </c>
    </row>
    <row r="27" spans="1:17" x14ac:dyDescent="0.25">
      <c r="A27" s="16">
        <v>20</v>
      </c>
      <c r="B27" s="21" t="s">
        <v>21</v>
      </c>
      <c r="C27" s="12">
        <v>88</v>
      </c>
      <c r="D27" s="12">
        <v>85</v>
      </c>
      <c r="E27" s="12">
        <v>95</v>
      </c>
      <c r="F27" s="12">
        <v>95</v>
      </c>
      <c r="G27" s="12">
        <v>0</v>
      </c>
      <c r="H27" s="12">
        <v>85</v>
      </c>
      <c r="I27" s="12">
        <v>80</v>
      </c>
      <c r="J27" s="12">
        <f t="shared" si="0"/>
        <v>528</v>
      </c>
      <c r="K27" s="17">
        <f t="shared" si="1"/>
        <v>75.428571428571431</v>
      </c>
      <c r="L27" s="12">
        <v>1</v>
      </c>
      <c r="M27" s="17">
        <f t="shared" si="2"/>
        <v>85.257142857142867</v>
      </c>
      <c r="N27" s="12"/>
      <c r="O27" s="17">
        <f t="shared" si="3"/>
        <v>85.257142857142867</v>
      </c>
      <c r="P27" s="48" t="str">
        <f t="shared" si="4"/>
        <v>Lulus</v>
      </c>
    </row>
    <row r="28" spans="1:17" x14ac:dyDescent="0.25">
      <c r="A28" s="16">
        <v>21</v>
      </c>
      <c r="B28" s="35" t="s">
        <v>22</v>
      </c>
      <c r="C28" s="12">
        <v>95</v>
      </c>
      <c r="D28" s="12">
        <v>95</v>
      </c>
      <c r="E28" s="12">
        <v>95</v>
      </c>
      <c r="F28" s="12">
        <v>95</v>
      </c>
      <c r="G28" s="12">
        <v>90</v>
      </c>
      <c r="H28" s="12">
        <v>100</v>
      </c>
      <c r="I28" s="12">
        <v>0</v>
      </c>
      <c r="J28" s="12">
        <f t="shared" si="0"/>
        <v>570</v>
      </c>
      <c r="K28" s="17">
        <f t="shared" si="1"/>
        <v>81.428571428571431</v>
      </c>
      <c r="L28" s="12">
        <v>1</v>
      </c>
      <c r="M28" s="17">
        <f t="shared" si="2"/>
        <v>88.857142857142861</v>
      </c>
      <c r="N28" s="12"/>
      <c r="O28" s="17">
        <f t="shared" si="3"/>
        <v>88.857142857142861</v>
      </c>
      <c r="P28" s="48" t="str">
        <f t="shared" si="4"/>
        <v>Lulus</v>
      </c>
    </row>
    <row r="29" spans="1:17" x14ac:dyDescent="0.25">
      <c r="A29" s="16">
        <v>22</v>
      </c>
      <c r="B29" s="21" t="s">
        <v>23</v>
      </c>
      <c r="C29" s="12">
        <v>85</v>
      </c>
      <c r="D29" s="12">
        <v>65</v>
      </c>
      <c r="E29" s="12">
        <v>70</v>
      </c>
      <c r="F29" s="12"/>
      <c r="G29" s="12">
        <v>85</v>
      </c>
      <c r="H29" s="12">
        <v>80</v>
      </c>
      <c r="I29" s="12">
        <v>75</v>
      </c>
      <c r="J29" s="12">
        <f t="shared" si="0"/>
        <v>460</v>
      </c>
      <c r="K29" s="17">
        <f t="shared" si="1"/>
        <v>65.714285714285708</v>
      </c>
      <c r="L29" s="12">
        <v>1</v>
      </c>
      <c r="M29" s="17">
        <f t="shared" si="2"/>
        <v>79.428571428571416</v>
      </c>
      <c r="N29" s="12"/>
      <c r="O29" s="17">
        <f t="shared" si="3"/>
        <v>79.428571428571416</v>
      </c>
      <c r="P29" s="48" t="str">
        <f t="shared" si="4"/>
        <v>Lulus</v>
      </c>
    </row>
    <row r="30" spans="1:17" x14ac:dyDescent="0.25">
      <c r="A30" s="16">
        <v>23</v>
      </c>
      <c r="B30" s="24" t="s">
        <v>24</v>
      </c>
      <c r="C30" s="12">
        <v>90</v>
      </c>
      <c r="D30" s="12">
        <v>86</v>
      </c>
      <c r="E30" s="12">
        <v>80</v>
      </c>
      <c r="F30" s="12">
        <v>90</v>
      </c>
      <c r="G30" s="12">
        <v>85</v>
      </c>
      <c r="H30" s="12">
        <v>85</v>
      </c>
      <c r="I30" s="12">
        <v>75</v>
      </c>
      <c r="J30" s="12">
        <f t="shared" si="0"/>
        <v>591</v>
      </c>
      <c r="K30" s="17">
        <f t="shared" si="1"/>
        <v>84.428571428571431</v>
      </c>
      <c r="L30" s="12">
        <v>1</v>
      </c>
      <c r="M30" s="17">
        <f t="shared" si="2"/>
        <v>90.657142857142873</v>
      </c>
      <c r="N30" s="12"/>
      <c r="O30" s="17">
        <f t="shared" si="3"/>
        <v>90.657142857142873</v>
      </c>
      <c r="P30" s="48" t="str">
        <f t="shared" si="4"/>
        <v>Lulus</v>
      </c>
    </row>
    <row r="31" spans="1:17" x14ac:dyDescent="0.25">
      <c r="A31" s="16">
        <v>24</v>
      </c>
      <c r="B31" s="21" t="s">
        <v>25</v>
      </c>
      <c r="C31" s="12">
        <v>84</v>
      </c>
      <c r="D31" s="12">
        <v>65</v>
      </c>
      <c r="E31" s="12">
        <v>70</v>
      </c>
      <c r="F31" s="12">
        <v>100</v>
      </c>
      <c r="G31" s="12">
        <v>85</v>
      </c>
      <c r="H31" s="12">
        <v>70</v>
      </c>
      <c r="I31" s="12">
        <v>80</v>
      </c>
      <c r="J31" s="12">
        <f t="shared" si="0"/>
        <v>554</v>
      </c>
      <c r="K31" s="17">
        <f t="shared" si="1"/>
        <v>79.142857142857139</v>
      </c>
      <c r="L31" s="12">
        <v>1</v>
      </c>
      <c r="M31" s="17">
        <f t="shared" si="2"/>
        <v>87.485714285714295</v>
      </c>
      <c r="N31" s="12"/>
      <c r="O31" s="17">
        <f t="shared" si="3"/>
        <v>87.485714285714295</v>
      </c>
      <c r="P31" s="48" t="str">
        <f t="shared" si="4"/>
        <v>Lulus</v>
      </c>
    </row>
    <row r="32" spans="1:17" x14ac:dyDescent="0.25">
      <c r="A32" s="16">
        <v>25</v>
      </c>
      <c r="B32" s="36" t="s">
        <v>26</v>
      </c>
      <c r="C32" s="12">
        <v>100</v>
      </c>
      <c r="D32" s="12">
        <v>95</v>
      </c>
      <c r="E32" s="12">
        <v>95</v>
      </c>
      <c r="F32" s="12">
        <v>95</v>
      </c>
      <c r="G32" s="12">
        <v>85</v>
      </c>
      <c r="H32" s="12">
        <v>95</v>
      </c>
      <c r="I32" s="12">
        <v>0</v>
      </c>
      <c r="J32" s="12">
        <f t="shared" si="0"/>
        <v>565</v>
      </c>
      <c r="K32" s="17">
        <f t="shared" si="1"/>
        <v>80.714285714285708</v>
      </c>
      <c r="L32" s="12">
        <v>1</v>
      </c>
      <c r="M32" s="17">
        <f t="shared" si="2"/>
        <v>88.428571428571416</v>
      </c>
      <c r="N32" s="12"/>
      <c r="O32" s="17">
        <f t="shared" si="3"/>
        <v>88.428571428571416</v>
      </c>
      <c r="P32" s="48" t="str">
        <f t="shared" si="4"/>
        <v>Lulus</v>
      </c>
    </row>
    <row r="33" spans="1:17" x14ac:dyDescent="0.25">
      <c r="A33" s="16">
        <v>26</v>
      </c>
      <c r="B33" s="21" t="s">
        <v>27</v>
      </c>
      <c r="C33" s="12">
        <v>88</v>
      </c>
      <c r="D33" s="12">
        <v>85</v>
      </c>
      <c r="E33" s="12">
        <v>70</v>
      </c>
      <c r="F33" s="12">
        <v>85</v>
      </c>
      <c r="G33" s="12">
        <v>85</v>
      </c>
      <c r="H33" s="12">
        <v>75</v>
      </c>
      <c r="I33" s="12">
        <v>75</v>
      </c>
      <c r="J33" s="12">
        <f t="shared" si="0"/>
        <v>563</v>
      </c>
      <c r="K33" s="17">
        <f t="shared" si="1"/>
        <v>80.428571428571431</v>
      </c>
      <c r="L33" s="12">
        <v>1</v>
      </c>
      <c r="M33" s="17">
        <f t="shared" si="2"/>
        <v>88.257142857142867</v>
      </c>
      <c r="N33" s="12"/>
      <c r="O33" s="17">
        <f t="shared" si="3"/>
        <v>88.257142857142867</v>
      </c>
      <c r="P33" s="48" t="str">
        <f t="shared" si="4"/>
        <v>Lulus</v>
      </c>
    </row>
    <row r="34" spans="1:17" x14ac:dyDescent="0.25">
      <c r="A34" s="16">
        <v>27</v>
      </c>
      <c r="B34" s="25" t="s">
        <v>28</v>
      </c>
      <c r="C34" s="12">
        <v>85</v>
      </c>
      <c r="D34" s="12">
        <v>60</v>
      </c>
      <c r="E34" s="12">
        <v>75</v>
      </c>
      <c r="F34" s="12">
        <v>80</v>
      </c>
      <c r="G34" s="12">
        <v>85</v>
      </c>
      <c r="H34" s="12">
        <v>75</v>
      </c>
      <c r="I34" s="12">
        <v>75</v>
      </c>
      <c r="J34" s="12">
        <f t="shared" si="0"/>
        <v>535</v>
      </c>
      <c r="K34" s="17">
        <f t="shared" si="1"/>
        <v>76.428571428571431</v>
      </c>
      <c r="L34" s="12">
        <v>1</v>
      </c>
      <c r="M34" s="17">
        <f t="shared" si="2"/>
        <v>85.857142857142861</v>
      </c>
      <c r="N34" s="12"/>
      <c r="O34" s="17">
        <f t="shared" si="3"/>
        <v>85.857142857142861</v>
      </c>
      <c r="P34" s="48" t="str">
        <f t="shared" si="4"/>
        <v>Lulus</v>
      </c>
    </row>
    <row r="35" spans="1:17" x14ac:dyDescent="0.25">
      <c r="A35" s="16">
        <v>28</v>
      </c>
      <c r="B35" s="21" t="s">
        <v>29</v>
      </c>
      <c r="C35" s="12">
        <v>90</v>
      </c>
      <c r="D35" s="12">
        <v>55</v>
      </c>
      <c r="E35" s="12">
        <v>90</v>
      </c>
      <c r="F35" s="12">
        <v>95</v>
      </c>
      <c r="G35" s="12">
        <v>85</v>
      </c>
      <c r="H35" s="12">
        <v>80</v>
      </c>
      <c r="I35" s="12">
        <v>80</v>
      </c>
      <c r="J35" s="12">
        <f t="shared" si="0"/>
        <v>575</v>
      </c>
      <c r="K35" s="17">
        <f t="shared" si="1"/>
        <v>82.142857142857139</v>
      </c>
      <c r="L35" s="12">
        <v>1</v>
      </c>
      <c r="M35" s="17">
        <f t="shared" si="2"/>
        <v>89.285714285714278</v>
      </c>
      <c r="N35" s="12"/>
      <c r="O35" s="17">
        <f t="shared" si="3"/>
        <v>89.285714285714278</v>
      </c>
      <c r="P35" s="48" t="str">
        <f t="shared" si="4"/>
        <v>Lulus</v>
      </c>
    </row>
    <row r="36" spans="1:17" x14ac:dyDescent="0.25">
      <c r="A36" s="16">
        <v>29</v>
      </c>
      <c r="B36" s="37" t="s">
        <v>30</v>
      </c>
      <c r="C36" s="12">
        <v>95</v>
      </c>
      <c r="D36" s="12">
        <v>100</v>
      </c>
      <c r="E36" s="12">
        <v>95</v>
      </c>
      <c r="F36" s="12">
        <v>95</v>
      </c>
      <c r="G36" s="12">
        <v>95</v>
      </c>
      <c r="H36" s="12">
        <v>100</v>
      </c>
      <c r="I36" s="12">
        <v>0</v>
      </c>
      <c r="J36" s="12">
        <f t="shared" si="0"/>
        <v>580</v>
      </c>
      <c r="K36" s="17">
        <f t="shared" si="1"/>
        <v>82.857142857142861</v>
      </c>
      <c r="L36" s="12">
        <v>1</v>
      </c>
      <c r="M36" s="17">
        <f t="shared" si="2"/>
        <v>89.714285714285722</v>
      </c>
      <c r="N36" s="12"/>
      <c r="O36" s="17">
        <f t="shared" si="3"/>
        <v>89.714285714285722</v>
      </c>
      <c r="P36" s="48" t="str">
        <f t="shared" si="4"/>
        <v>Lulus</v>
      </c>
    </row>
    <row r="37" spans="1:17" x14ac:dyDescent="0.25">
      <c r="A37" s="16">
        <v>30</v>
      </c>
      <c r="B37" s="21" t="s">
        <v>31</v>
      </c>
      <c r="C37" s="12">
        <v>80</v>
      </c>
      <c r="D37" s="12">
        <v>75</v>
      </c>
      <c r="E37" s="12">
        <v>95</v>
      </c>
      <c r="F37" s="12">
        <v>90</v>
      </c>
      <c r="G37" s="12">
        <v>70</v>
      </c>
      <c r="H37" s="12">
        <v>70</v>
      </c>
      <c r="I37" s="12">
        <v>80</v>
      </c>
      <c r="J37" s="12">
        <f t="shared" si="0"/>
        <v>560</v>
      </c>
      <c r="K37" s="17">
        <f t="shared" si="1"/>
        <v>80</v>
      </c>
      <c r="L37" s="12">
        <v>1</v>
      </c>
      <c r="M37" s="17">
        <f t="shared" si="2"/>
        <v>88</v>
      </c>
      <c r="N37" s="12"/>
      <c r="O37" s="17">
        <f t="shared" si="3"/>
        <v>88</v>
      </c>
      <c r="P37" s="48" t="str">
        <f t="shared" si="4"/>
        <v>Lulus</v>
      </c>
    </row>
    <row r="38" spans="1:17" x14ac:dyDescent="0.25">
      <c r="A38" s="16">
        <v>31</v>
      </c>
      <c r="B38" s="26" t="s">
        <v>32</v>
      </c>
      <c r="C38" s="12">
        <v>90</v>
      </c>
      <c r="D38" s="12">
        <v>85</v>
      </c>
      <c r="E38" s="12">
        <v>75</v>
      </c>
      <c r="F38" s="12">
        <v>95</v>
      </c>
      <c r="G38" s="12">
        <v>85</v>
      </c>
      <c r="H38" s="12">
        <v>90</v>
      </c>
      <c r="I38" s="12">
        <v>90</v>
      </c>
      <c r="J38" s="12">
        <f t="shared" si="0"/>
        <v>610</v>
      </c>
      <c r="K38" s="17">
        <f t="shared" si="1"/>
        <v>87.142857142857139</v>
      </c>
      <c r="L38" s="12">
        <v>1</v>
      </c>
      <c r="M38" s="17">
        <f t="shared" si="2"/>
        <v>92.285714285714278</v>
      </c>
      <c r="N38" s="12"/>
      <c r="O38" s="17">
        <f t="shared" si="3"/>
        <v>92.285714285714278</v>
      </c>
      <c r="P38" s="48" t="str">
        <f t="shared" si="4"/>
        <v>Lulus</v>
      </c>
    </row>
    <row r="39" spans="1:17" x14ac:dyDescent="0.25">
      <c r="A39" s="16">
        <v>32</v>
      </c>
      <c r="B39" s="21" t="s">
        <v>33</v>
      </c>
      <c r="C39" s="12">
        <v>87</v>
      </c>
      <c r="D39" s="12">
        <v>65</v>
      </c>
      <c r="E39" s="12">
        <v>95</v>
      </c>
      <c r="F39" s="12">
        <v>90</v>
      </c>
      <c r="G39" s="12">
        <v>100</v>
      </c>
      <c r="H39" s="12">
        <v>90</v>
      </c>
      <c r="I39" s="12">
        <v>75</v>
      </c>
      <c r="J39" s="12">
        <f t="shared" si="0"/>
        <v>602</v>
      </c>
      <c r="K39" s="17">
        <f t="shared" si="1"/>
        <v>86</v>
      </c>
      <c r="L39" s="12">
        <v>1</v>
      </c>
      <c r="M39" s="17">
        <f t="shared" si="2"/>
        <v>91.6</v>
      </c>
      <c r="N39" s="12"/>
      <c r="O39" s="17">
        <f t="shared" si="3"/>
        <v>91.6</v>
      </c>
      <c r="P39" s="48" t="str">
        <f t="shared" si="4"/>
        <v>Lulus</v>
      </c>
    </row>
    <row r="40" spans="1:17" x14ac:dyDescent="0.25">
      <c r="A40" s="16">
        <v>33</v>
      </c>
      <c r="B40" s="21" t="s">
        <v>34</v>
      </c>
      <c r="C40" s="12">
        <v>93</v>
      </c>
      <c r="D40" s="12">
        <v>100</v>
      </c>
      <c r="E40" s="12">
        <v>95</v>
      </c>
      <c r="F40" s="12">
        <v>95</v>
      </c>
      <c r="G40" s="12">
        <v>80</v>
      </c>
      <c r="H40" s="12">
        <v>100</v>
      </c>
      <c r="I40" s="12">
        <v>0</v>
      </c>
      <c r="J40" s="12">
        <f t="shared" ref="J40:J71" si="5">SUM(C40:I40)</f>
        <v>563</v>
      </c>
      <c r="K40" s="17">
        <f t="shared" ref="K40:K71" si="6">J40/7</f>
        <v>80.428571428571431</v>
      </c>
      <c r="L40" s="12">
        <v>1</v>
      </c>
      <c r="M40" s="17">
        <f t="shared" si="2"/>
        <v>88.257142857142867</v>
      </c>
      <c r="N40" s="12"/>
      <c r="O40" s="17">
        <f t="shared" si="3"/>
        <v>88.257142857142867</v>
      </c>
      <c r="P40" s="48" t="str">
        <f t="shared" si="4"/>
        <v>Lulus</v>
      </c>
    </row>
    <row r="41" spans="1:17" x14ac:dyDescent="0.25">
      <c r="A41" s="16">
        <v>34</v>
      </c>
      <c r="B41" s="21" t="s">
        <v>35</v>
      </c>
      <c r="C41" s="12">
        <v>100</v>
      </c>
      <c r="D41" s="12">
        <v>95</v>
      </c>
      <c r="E41" s="12">
        <v>75</v>
      </c>
      <c r="F41" s="12">
        <v>95</v>
      </c>
      <c r="G41" s="12">
        <v>90</v>
      </c>
      <c r="H41" s="12">
        <v>95</v>
      </c>
      <c r="I41" s="12">
        <v>0</v>
      </c>
      <c r="J41" s="12">
        <f t="shared" si="5"/>
        <v>550</v>
      </c>
      <c r="K41" s="17">
        <f t="shared" si="6"/>
        <v>78.571428571428569</v>
      </c>
      <c r="L41" s="12">
        <v>1</v>
      </c>
      <c r="M41" s="17">
        <f t="shared" si="2"/>
        <v>87.142857142857139</v>
      </c>
      <c r="N41" s="12"/>
      <c r="O41" s="17">
        <f t="shared" si="3"/>
        <v>87.142857142857139</v>
      </c>
      <c r="P41" s="48" t="str">
        <f t="shared" si="4"/>
        <v>Lulus</v>
      </c>
    </row>
    <row r="42" spans="1:17" x14ac:dyDescent="0.25">
      <c r="A42" s="16">
        <v>35</v>
      </c>
      <c r="B42" s="21" t="s">
        <v>36</v>
      </c>
      <c r="C42" s="12">
        <v>82</v>
      </c>
      <c r="D42" s="12">
        <v>65</v>
      </c>
      <c r="E42" s="12">
        <v>75</v>
      </c>
      <c r="F42" s="12">
        <v>80</v>
      </c>
      <c r="G42" s="12">
        <v>70</v>
      </c>
      <c r="H42" s="12">
        <v>80</v>
      </c>
      <c r="I42" s="12">
        <v>75</v>
      </c>
      <c r="J42" s="12">
        <f t="shared" si="5"/>
        <v>527</v>
      </c>
      <c r="K42" s="17">
        <f t="shared" si="6"/>
        <v>75.285714285714292</v>
      </c>
      <c r="L42" s="12">
        <v>1</v>
      </c>
      <c r="M42" s="17">
        <f t="shared" si="2"/>
        <v>85.171428571428578</v>
      </c>
      <c r="N42" s="12"/>
      <c r="O42" s="17">
        <f t="shared" si="3"/>
        <v>85.171428571428578</v>
      </c>
      <c r="P42" s="48" t="str">
        <f t="shared" si="4"/>
        <v>Lulus</v>
      </c>
    </row>
    <row r="43" spans="1:17" x14ac:dyDescent="0.25">
      <c r="A43" s="16">
        <v>36</v>
      </c>
      <c r="B43" s="20" t="s">
        <v>37</v>
      </c>
      <c r="C43" s="12">
        <v>85</v>
      </c>
      <c r="D43" s="12">
        <v>65</v>
      </c>
      <c r="E43" s="12">
        <v>70</v>
      </c>
      <c r="F43" s="12">
        <v>95</v>
      </c>
      <c r="G43" s="12">
        <v>85</v>
      </c>
      <c r="H43" s="12">
        <v>80</v>
      </c>
      <c r="I43" s="12">
        <v>75</v>
      </c>
      <c r="J43" s="12">
        <f t="shared" si="5"/>
        <v>555</v>
      </c>
      <c r="K43" s="17">
        <f t="shared" si="6"/>
        <v>79.285714285714292</v>
      </c>
      <c r="L43" s="12">
        <v>1</v>
      </c>
      <c r="M43" s="17">
        <f t="shared" si="2"/>
        <v>87.571428571428584</v>
      </c>
      <c r="N43" s="12"/>
      <c r="O43" s="17">
        <f t="shared" si="3"/>
        <v>87.571428571428584</v>
      </c>
      <c r="P43" s="48" t="str">
        <f t="shared" si="4"/>
        <v>Lulus</v>
      </c>
    </row>
    <row r="44" spans="1:17" x14ac:dyDescent="0.25">
      <c r="A44" s="16">
        <v>37</v>
      </c>
      <c r="B44" s="20" t="s">
        <v>38</v>
      </c>
      <c r="C44" s="12">
        <v>0</v>
      </c>
      <c r="D44" s="12">
        <v>75</v>
      </c>
      <c r="E44" s="12">
        <v>95</v>
      </c>
      <c r="F44" s="12">
        <v>90</v>
      </c>
      <c r="G44" s="12">
        <v>70</v>
      </c>
      <c r="H44" s="12">
        <v>60</v>
      </c>
      <c r="I44" s="12">
        <v>70</v>
      </c>
      <c r="J44" s="12">
        <f t="shared" si="5"/>
        <v>460</v>
      </c>
      <c r="K44" s="17">
        <f t="shared" si="6"/>
        <v>65.714285714285708</v>
      </c>
      <c r="L44" s="12">
        <v>1</v>
      </c>
      <c r="M44" s="17">
        <f t="shared" si="2"/>
        <v>79.428571428571416</v>
      </c>
      <c r="N44" s="12"/>
      <c r="O44" s="17">
        <f t="shared" si="3"/>
        <v>79.428571428571416</v>
      </c>
      <c r="P44" s="48" t="str">
        <f t="shared" si="4"/>
        <v>Lulus</v>
      </c>
    </row>
    <row r="45" spans="1:17" x14ac:dyDescent="0.25">
      <c r="A45" s="16">
        <v>38</v>
      </c>
      <c r="B45" s="20" t="s">
        <v>39</v>
      </c>
      <c r="C45" s="12">
        <v>82</v>
      </c>
      <c r="D45" s="12">
        <v>75</v>
      </c>
      <c r="E45" s="12">
        <v>55</v>
      </c>
      <c r="F45" s="12">
        <v>95</v>
      </c>
      <c r="G45" s="12">
        <v>70</v>
      </c>
      <c r="H45" s="12">
        <v>70</v>
      </c>
      <c r="I45" s="12">
        <v>80</v>
      </c>
      <c r="J45" s="12">
        <f t="shared" si="5"/>
        <v>527</v>
      </c>
      <c r="K45" s="17">
        <f t="shared" si="6"/>
        <v>75.285714285714292</v>
      </c>
      <c r="L45" s="12">
        <v>1</v>
      </c>
      <c r="M45" s="17">
        <f t="shared" si="2"/>
        <v>85.171428571428578</v>
      </c>
      <c r="N45" s="12"/>
      <c r="O45" s="17">
        <f t="shared" si="3"/>
        <v>85.171428571428578</v>
      </c>
      <c r="P45" s="48" t="str">
        <f t="shared" si="4"/>
        <v>Lulus</v>
      </c>
    </row>
    <row r="46" spans="1:17" x14ac:dyDescent="0.25">
      <c r="A46" s="16">
        <v>39</v>
      </c>
      <c r="B46" s="20" t="s">
        <v>40</v>
      </c>
      <c r="C46" s="12">
        <v>55</v>
      </c>
      <c r="D46" s="12">
        <v>75</v>
      </c>
      <c r="E46" s="12">
        <v>90</v>
      </c>
      <c r="F46" s="12">
        <v>95</v>
      </c>
      <c r="G46" s="12">
        <v>70</v>
      </c>
      <c r="H46" s="12">
        <v>0</v>
      </c>
      <c r="I46" s="12">
        <v>85</v>
      </c>
      <c r="J46" s="12">
        <f t="shared" si="5"/>
        <v>470</v>
      </c>
      <c r="K46" s="17">
        <f t="shared" si="6"/>
        <v>67.142857142857139</v>
      </c>
      <c r="L46" s="12">
        <v>1</v>
      </c>
      <c r="M46" s="17">
        <f t="shared" si="2"/>
        <v>80.285714285714278</v>
      </c>
      <c r="N46" s="12"/>
      <c r="O46" s="17">
        <f t="shared" si="3"/>
        <v>80.285714285714278</v>
      </c>
      <c r="P46" s="48" t="str">
        <f t="shared" si="4"/>
        <v>Lulus</v>
      </c>
    </row>
    <row r="47" spans="1:17" x14ac:dyDescent="0.25">
      <c r="A47" s="16">
        <v>40</v>
      </c>
      <c r="B47" s="20" t="s">
        <v>41</v>
      </c>
      <c r="C47" s="12">
        <v>0</v>
      </c>
      <c r="D47" s="12"/>
      <c r="E47" s="12">
        <v>80</v>
      </c>
      <c r="F47" s="12"/>
      <c r="G47" s="12">
        <v>0</v>
      </c>
      <c r="H47" s="12">
        <v>0</v>
      </c>
      <c r="I47" s="12">
        <v>0</v>
      </c>
      <c r="J47" s="12">
        <f t="shared" si="5"/>
        <v>80</v>
      </c>
      <c r="K47" s="17">
        <f t="shared" si="6"/>
        <v>11.428571428571429</v>
      </c>
      <c r="L47" s="12">
        <v>1</v>
      </c>
      <c r="M47" s="17">
        <f t="shared" si="2"/>
        <v>46.857142857142861</v>
      </c>
      <c r="N47" s="12"/>
      <c r="O47" s="17">
        <f t="shared" si="3"/>
        <v>46.857142857142861</v>
      </c>
      <c r="P47" s="48" t="str">
        <f t="shared" si="4"/>
        <v>Tidak Lulus</v>
      </c>
      <c r="Q47" s="11">
        <v>1</v>
      </c>
    </row>
    <row r="48" spans="1:17" x14ac:dyDescent="0.25">
      <c r="A48" s="16">
        <v>41</v>
      </c>
      <c r="B48" s="20" t="s">
        <v>42</v>
      </c>
      <c r="C48" s="12">
        <v>82</v>
      </c>
      <c r="D48" s="12">
        <v>60</v>
      </c>
      <c r="E48" s="12">
        <v>70</v>
      </c>
      <c r="F48" s="12">
        <v>85</v>
      </c>
      <c r="G48" s="12">
        <v>75</v>
      </c>
      <c r="H48" s="12">
        <v>80</v>
      </c>
      <c r="I48" s="12">
        <v>80</v>
      </c>
      <c r="J48" s="12">
        <f t="shared" si="5"/>
        <v>532</v>
      </c>
      <c r="K48" s="17">
        <f t="shared" si="6"/>
        <v>76</v>
      </c>
      <c r="L48" s="12">
        <v>1</v>
      </c>
      <c r="M48" s="17">
        <f t="shared" si="2"/>
        <v>85.6</v>
      </c>
      <c r="N48" s="12"/>
      <c r="O48" s="17">
        <f t="shared" si="3"/>
        <v>85.6</v>
      </c>
      <c r="P48" s="48" t="str">
        <f t="shared" si="4"/>
        <v>Lulus</v>
      </c>
    </row>
    <row r="49" spans="1:17" x14ac:dyDescent="0.25">
      <c r="A49" s="16">
        <v>42</v>
      </c>
      <c r="B49" s="20" t="s">
        <v>43</v>
      </c>
      <c r="C49" s="12">
        <v>80</v>
      </c>
      <c r="D49" s="12">
        <v>55</v>
      </c>
      <c r="E49" s="12">
        <v>75</v>
      </c>
      <c r="F49" s="12">
        <v>75</v>
      </c>
      <c r="G49" s="12">
        <v>70</v>
      </c>
      <c r="H49" s="12">
        <v>85</v>
      </c>
      <c r="I49" s="12">
        <v>75</v>
      </c>
      <c r="J49" s="12">
        <f t="shared" si="5"/>
        <v>515</v>
      </c>
      <c r="K49" s="17">
        <f t="shared" si="6"/>
        <v>73.571428571428569</v>
      </c>
      <c r="L49" s="12">
        <v>1</v>
      </c>
      <c r="M49" s="17">
        <f t="shared" si="2"/>
        <v>84.142857142857139</v>
      </c>
      <c r="N49" s="12"/>
      <c r="O49" s="17">
        <f t="shared" si="3"/>
        <v>84.142857142857139</v>
      </c>
      <c r="P49" s="48" t="str">
        <f t="shared" si="4"/>
        <v>Lulus</v>
      </c>
    </row>
    <row r="50" spans="1:17" x14ac:dyDescent="0.25">
      <c r="A50" s="16">
        <v>43</v>
      </c>
      <c r="B50" s="20" t="s">
        <v>44</v>
      </c>
      <c r="C50" s="12">
        <v>83</v>
      </c>
      <c r="D50" s="12">
        <v>65</v>
      </c>
      <c r="E50" s="12">
        <v>70</v>
      </c>
      <c r="F50" s="12">
        <v>95</v>
      </c>
      <c r="G50" s="12">
        <v>75</v>
      </c>
      <c r="H50" s="12">
        <v>70</v>
      </c>
      <c r="I50" s="12">
        <v>80</v>
      </c>
      <c r="J50" s="12">
        <f t="shared" si="5"/>
        <v>538</v>
      </c>
      <c r="K50" s="17">
        <f t="shared" si="6"/>
        <v>76.857142857142861</v>
      </c>
      <c r="L50" s="12">
        <v>1</v>
      </c>
      <c r="M50" s="17">
        <f t="shared" si="2"/>
        <v>86.114285714285714</v>
      </c>
      <c r="N50" s="12"/>
      <c r="O50" s="17">
        <f t="shared" si="3"/>
        <v>86.114285714285714</v>
      </c>
      <c r="P50" s="48" t="str">
        <f t="shared" si="4"/>
        <v>Lulus</v>
      </c>
    </row>
    <row r="51" spans="1:17" x14ac:dyDescent="0.25">
      <c r="A51" s="16">
        <v>44</v>
      </c>
      <c r="B51" s="20" t="s">
        <v>45</v>
      </c>
      <c r="C51" s="12">
        <v>80</v>
      </c>
      <c r="D51" s="12">
        <v>75</v>
      </c>
      <c r="E51" s="12">
        <v>70</v>
      </c>
      <c r="F51" s="12">
        <v>95</v>
      </c>
      <c r="G51" s="12">
        <v>85</v>
      </c>
      <c r="H51" s="12">
        <v>90</v>
      </c>
      <c r="I51" s="12">
        <v>90</v>
      </c>
      <c r="J51" s="12">
        <f t="shared" si="5"/>
        <v>585</v>
      </c>
      <c r="K51" s="17">
        <f t="shared" si="6"/>
        <v>83.571428571428569</v>
      </c>
      <c r="L51" s="12">
        <v>1</v>
      </c>
      <c r="M51" s="17">
        <f t="shared" si="2"/>
        <v>90.142857142857139</v>
      </c>
      <c r="N51" s="12"/>
      <c r="O51" s="17">
        <f t="shared" si="3"/>
        <v>90.142857142857139</v>
      </c>
      <c r="P51" s="48" t="str">
        <f t="shared" si="4"/>
        <v>Lulus</v>
      </c>
    </row>
    <row r="52" spans="1:17" x14ac:dyDescent="0.25">
      <c r="A52" s="16">
        <v>45</v>
      </c>
      <c r="B52" s="20" t="s">
        <v>46</v>
      </c>
      <c r="C52" s="12">
        <v>88</v>
      </c>
      <c r="D52" s="12">
        <v>75</v>
      </c>
      <c r="E52" s="12">
        <v>95</v>
      </c>
      <c r="F52" s="12">
        <v>95</v>
      </c>
      <c r="G52" s="12">
        <v>85</v>
      </c>
      <c r="H52" s="12">
        <v>80</v>
      </c>
      <c r="I52" s="12">
        <v>75</v>
      </c>
      <c r="J52" s="12">
        <f t="shared" si="5"/>
        <v>593</v>
      </c>
      <c r="K52" s="17">
        <f t="shared" si="6"/>
        <v>84.714285714285708</v>
      </c>
      <c r="L52" s="12">
        <v>1</v>
      </c>
      <c r="M52" s="17">
        <f t="shared" si="2"/>
        <v>90.828571428571422</v>
      </c>
      <c r="N52" s="12"/>
      <c r="O52" s="17">
        <f t="shared" si="3"/>
        <v>90.828571428571422</v>
      </c>
      <c r="P52" s="48" t="str">
        <f t="shared" si="4"/>
        <v>Lulus</v>
      </c>
    </row>
    <row r="53" spans="1:17" x14ac:dyDescent="0.25">
      <c r="A53" s="16">
        <v>46</v>
      </c>
      <c r="B53" s="20" t="s">
        <v>47</v>
      </c>
      <c r="C53" s="12">
        <v>85</v>
      </c>
      <c r="D53" s="12">
        <v>85</v>
      </c>
      <c r="E53" s="12">
        <v>85</v>
      </c>
      <c r="F53" s="12">
        <v>100</v>
      </c>
      <c r="G53" s="12">
        <v>85</v>
      </c>
      <c r="H53" s="12">
        <v>80</v>
      </c>
      <c r="I53" s="12">
        <v>80</v>
      </c>
      <c r="J53" s="12">
        <f t="shared" si="5"/>
        <v>600</v>
      </c>
      <c r="K53" s="17">
        <f t="shared" si="6"/>
        <v>85.714285714285708</v>
      </c>
      <c r="L53" s="12">
        <v>1</v>
      </c>
      <c r="M53" s="17">
        <f t="shared" si="2"/>
        <v>91.428571428571416</v>
      </c>
      <c r="N53" s="12"/>
      <c r="O53" s="17">
        <f t="shared" si="3"/>
        <v>91.428571428571416</v>
      </c>
      <c r="P53" s="48" t="str">
        <f t="shared" si="4"/>
        <v>Lulus</v>
      </c>
    </row>
    <row r="54" spans="1:17" x14ac:dyDescent="0.25">
      <c r="A54" s="16">
        <v>47</v>
      </c>
      <c r="B54" s="20" t="s">
        <v>48</v>
      </c>
      <c r="C54" s="12">
        <v>80</v>
      </c>
      <c r="D54" s="12">
        <v>75</v>
      </c>
      <c r="E54" s="12">
        <v>70</v>
      </c>
      <c r="F54" s="12">
        <v>95</v>
      </c>
      <c r="G54" s="12">
        <v>75</v>
      </c>
      <c r="H54" s="12">
        <v>70</v>
      </c>
      <c r="I54" s="12">
        <v>85</v>
      </c>
      <c r="J54" s="12">
        <f t="shared" si="5"/>
        <v>550</v>
      </c>
      <c r="K54" s="17">
        <f t="shared" si="6"/>
        <v>78.571428571428569</v>
      </c>
      <c r="L54" s="12">
        <v>1</v>
      </c>
      <c r="M54" s="17">
        <f t="shared" si="2"/>
        <v>87.142857142857139</v>
      </c>
      <c r="N54" s="12"/>
      <c r="O54" s="17">
        <f t="shared" si="3"/>
        <v>87.142857142857139</v>
      </c>
      <c r="P54" s="48" t="str">
        <f t="shared" si="4"/>
        <v>Lulus</v>
      </c>
    </row>
    <row r="55" spans="1:17" x14ac:dyDescent="0.25">
      <c r="A55" s="16">
        <v>48</v>
      </c>
      <c r="B55" s="38" t="s">
        <v>49</v>
      </c>
      <c r="C55" s="12">
        <v>0</v>
      </c>
      <c r="D55" s="12"/>
      <c r="E55" s="12">
        <v>80</v>
      </c>
      <c r="F55" s="12"/>
      <c r="G55" s="12">
        <v>0</v>
      </c>
      <c r="H55" s="12">
        <v>0</v>
      </c>
      <c r="I55" s="12">
        <v>0</v>
      </c>
      <c r="J55" s="12">
        <f t="shared" si="5"/>
        <v>80</v>
      </c>
      <c r="K55" s="17">
        <f t="shared" si="6"/>
        <v>11.428571428571429</v>
      </c>
      <c r="L55" s="12">
        <v>0</v>
      </c>
      <c r="M55" s="17">
        <f t="shared" si="2"/>
        <v>6.8571428571428577</v>
      </c>
      <c r="N55" s="12"/>
      <c r="O55" s="17">
        <f t="shared" si="3"/>
        <v>6.8571428571428577</v>
      </c>
      <c r="P55" s="48" t="str">
        <f t="shared" si="4"/>
        <v>Tidak Lulus</v>
      </c>
      <c r="Q55" s="11">
        <v>1</v>
      </c>
    </row>
    <row r="56" spans="1:17" x14ac:dyDescent="0.25">
      <c r="A56" s="16">
        <v>49</v>
      </c>
      <c r="B56" s="20" t="s">
        <v>50</v>
      </c>
      <c r="C56" s="12">
        <v>88</v>
      </c>
      <c r="D56" s="12">
        <v>65</v>
      </c>
      <c r="E56" s="12">
        <v>70</v>
      </c>
      <c r="F56" s="12">
        <v>95</v>
      </c>
      <c r="G56" s="12">
        <v>85</v>
      </c>
      <c r="H56" s="12">
        <v>85</v>
      </c>
      <c r="I56" s="12">
        <v>80</v>
      </c>
      <c r="J56" s="12">
        <f t="shared" si="5"/>
        <v>568</v>
      </c>
      <c r="K56" s="17">
        <f t="shared" si="6"/>
        <v>81.142857142857139</v>
      </c>
      <c r="L56" s="12">
        <v>1</v>
      </c>
      <c r="M56" s="17">
        <f t="shared" si="2"/>
        <v>88.685714285714283</v>
      </c>
      <c r="N56" s="12"/>
      <c r="O56" s="17">
        <f t="shared" si="3"/>
        <v>88.685714285714283</v>
      </c>
      <c r="P56" s="48" t="str">
        <f t="shared" si="4"/>
        <v>Lulus</v>
      </c>
    </row>
    <row r="57" spans="1:17" x14ac:dyDescent="0.25">
      <c r="A57" s="16">
        <v>50</v>
      </c>
      <c r="B57" s="20" t="s">
        <v>51</v>
      </c>
      <c r="C57" s="12">
        <v>0</v>
      </c>
      <c r="D57" s="12"/>
      <c r="E57" s="12">
        <v>80</v>
      </c>
      <c r="F57" s="12"/>
      <c r="G57" s="12">
        <v>0</v>
      </c>
      <c r="H57" s="12">
        <v>0</v>
      </c>
      <c r="I57" s="12">
        <v>80</v>
      </c>
      <c r="J57" s="12">
        <f t="shared" si="5"/>
        <v>160</v>
      </c>
      <c r="K57" s="17">
        <f t="shared" si="6"/>
        <v>22.857142857142858</v>
      </c>
      <c r="L57" s="12">
        <v>1</v>
      </c>
      <c r="M57" s="17">
        <f t="shared" si="2"/>
        <v>53.714285714285715</v>
      </c>
      <c r="N57" s="12"/>
      <c r="O57" s="17">
        <f t="shared" si="3"/>
        <v>53.714285714285715</v>
      </c>
      <c r="P57" s="48" t="str">
        <f t="shared" si="4"/>
        <v>Tidak Lulus</v>
      </c>
      <c r="Q57" s="11">
        <v>1</v>
      </c>
    </row>
    <row r="58" spans="1:17" x14ac:dyDescent="0.25">
      <c r="A58" s="16">
        <v>51</v>
      </c>
      <c r="B58" s="20" t="s">
        <v>52</v>
      </c>
      <c r="C58" s="12">
        <v>80</v>
      </c>
      <c r="D58" s="12">
        <v>60</v>
      </c>
      <c r="E58" s="12">
        <v>75</v>
      </c>
      <c r="F58" s="12">
        <v>95</v>
      </c>
      <c r="G58" s="12">
        <v>70</v>
      </c>
      <c r="H58" s="12">
        <v>80</v>
      </c>
      <c r="I58" s="12">
        <v>70</v>
      </c>
      <c r="J58" s="12">
        <f t="shared" si="5"/>
        <v>530</v>
      </c>
      <c r="K58" s="17">
        <f t="shared" si="6"/>
        <v>75.714285714285708</v>
      </c>
      <c r="L58" s="12">
        <v>1</v>
      </c>
      <c r="M58" s="17">
        <f t="shared" si="2"/>
        <v>85.428571428571416</v>
      </c>
      <c r="N58" s="12"/>
      <c r="O58" s="17">
        <f t="shared" si="3"/>
        <v>85.428571428571416</v>
      </c>
      <c r="P58" s="48" t="str">
        <f t="shared" si="4"/>
        <v>Lulus</v>
      </c>
    </row>
    <row r="59" spans="1:17" x14ac:dyDescent="0.25">
      <c r="A59" s="16">
        <v>52</v>
      </c>
      <c r="B59" s="20" t="s">
        <v>53</v>
      </c>
      <c r="C59" s="12">
        <v>0</v>
      </c>
      <c r="D59" s="12"/>
      <c r="E59" s="12">
        <v>80</v>
      </c>
      <c r="F59" s="12"/>
      <c r="G59" s="12">
        <v>0</v>
      </c>
      <c r="H59" s="12">
        <v>0</v>
      </c>
      <c r="I59" s="12">
        <v>0</v>
      </c>
      <c r="J59" s="12">
        <f t="shared" si="5"/>
        <v>80</v>
      </c>
      <c r="K59" s="17">
        <f t="shared" si="6"/>
        <v>11.428571428571429</v>
      </c>
      <c r="L59" s="12">
        <v>0</v>
      </c>
      <c r="M59" s="17">
        <f t="shared" si="2"/>
        <v>6.8571428571428577</v>
      </c>
      <c r="N59" s="12"/>
      <c r="O59" s="17">
        <f t="shared" si="3"/>
        <v>6.8571428571428577</v>
      </c>
      <c r="P59" s="48" t="str">
        <f t="shared" si="4"/>
        <v>Tidak Lulus</v>
      </c>
      <c r="Q59" s="11">
        <v>1</v>
      </c>
    </row>
    <row r="60" spans="1:17" x14ac:dyDescent="0.25">
      <c r="A60" s="16">
        <v>53</v>
      </c>
      <c r="B60" s="20" t="s">
        <v>54</v>
      </c>
      <c r="C60" s="12">
        <v>82</v>
      </c>
      <c r="D60" s="12">
        <v>75</v>
      </c>
      <c r="E60" s="12">
        <v>80</v>
      </c>
      <c r="F60" s="12">
        <v>95</v>
      </c>
      <c r="G60" s="12">
        <v>75</v>
      </c>
      <c r="H60" s="12">
        <v>70</v>
      </c>
      <c r="I60" s="12">
        <v>80</v>
      </c>
      <c r="J60" s="12">
        <f t="shared" si="5"/>
        <v>557</v>
      </c>
      <c r="K60" s="17">
        <f t="shared" si="6"/>
        <v>79.571428571428569</v>
      </c>
      <c r="L60" s="12">
        <v>1</v>
      </c>
      <c r="M60" s="17">
        <f t="shared" si="2"/>
        <v>87.742857142857133</v>
      </c>
      <c r="N60" s="12"/>
      <c r="O60" s="17">
        <f t="shared" si="3"/>
        <v>87.742857142857133</v>
      </c>
      <c r="P60" s="48" t="str">
        <f t="shared" si="4"/>
        <v>Lulus</v>
      </c>
    </row>
    <row r="61" spans="1:17" x14ac:dyDescent="0.25">
      <c r="A61" s="16">
        <v>54</v>
      </c>
      <c r="B61" s="20" t="s">
        <v>55</v>
      </c>
      <c r="C61" s="12">
        <v>0</v>
      </c>
      <c r="D61" s="12"/>
      <c r="E61" s="12">
        <v>80</v>
      </c>
      <c r="F61" s="12"/>
      <c r="G61" s="12">
        <v>0</v>
      </c>
      <c r="H61" s="12">
        <v>0</v>
      </c>
      <c r="I61" s="12">
        <v>0</v>
      </c>
      <c r="J61" s="12">
        <f t="shared" si="5"/>
        <v>80</v>
      </c>
      <c r="K61" s="17">
        <f t="shared" si="6"/>
        <v>11.428571428571429</v>
      </c>
      <c r="L61" s="12">
        <v>0</v>
      </c>
      <c r="M61" s="17">
        <f t="shared" si="2"/>
        <v>6.8571428571428577</v>
      </c>
      <c r="N61" s="12"/>
      <c r="O61" s="17">
        <f t="shared" si="3"/>
        <v>6.8571428571428577</v>
      </c>
      <c r="P61" s="48" t="str">
        <f t="shared" si="4"/>
        <v>Tidak Lulus</v>
      </c>
      <c r="Q61" s="11">
        <v>1</v>
      </c>
    </row>
    <row r="62" spans="1:17" x14ac:dyDescent="0.25">
      <c r="A62" s="16">
        <v>55</v>
      </c>
      <c r="B62" s="27" t="s">
        <v>56</v>
      </c>
      <c r="C62" s="12">
        <v>80</v>
      </c>
      <c r="D62" s="12">
        <v>75</v>
      </c>
      <c r="E62" s="12">
        <v>80</v>
      </c>
      <c r="F62" s="12">
        <v>100</v>
      </c>
      <c r="G62" s="12">
        <v>70</v>
      </c>
      <c r="H62" s="12">
        <v>80</v>
      </c>
      <c r="I62" s="12">
        <v>80</v>
      </c>
      <c r="J62" s="12">
        <f t="shared" si="5"/>
        <v>565</v>
      </c>
      <c r="K62" s="17">
        <f t="shared" si="6"/>
        <v>80.714285714285708</v>
      </c>
      <c r="L62" s="12">
        <v>1</v>
      </c>
      <c r="M62" s="17">
        <f t="shared" si="2"/>
        <v>88.428571428571416</v>
      </c>
      <c r="N62" s="12"/>
      <c r="O62" s="17">
        <f t="shared" si="3"/>
        <v>88.428571428571416</v>
      </c>
      <c r="P62" s="48" t="str">
        <f t="shared" si="4"/>
        <v>Lulus</v>
      </c>
    </row>
    <row r="63" spans="1:17" x14ac:dyDescent="0.25">
      <c r="A63" s="16">
        <v>56</v>
      </c>
      <c r="B63" s="20" t="s">
        <v>57</v>
      </c>
      <c r="C63" s="12">
        <v>80</v>
      </c>
      <c r="D63" s="12">
        <v>55</v>
      </c>
      <c r="E63" s="12">
        <v>80</v>
      </c>
      <c r="F63" s="12">
        <v>65</v>
      </c>
      <c r="G63" s="12">
        <v>70</v>
      </c>
      <c r="H63" s="12">
        <v>80</v>
      </c>
      <c r="I63" s="12">
        <v>75</v>
      </c>
      <c r="J63" s="12">
        <f t="shared" si="5"/>
        <v>505</v>
      </c>
      <c r="K63" s="17">
        <f t="shared" si="6"/>
        <v>72.142857142857139</v>
      </c>
      <c r="L63" s="12">
        <v>1</v>
      </c>
      <c r="M63" s="17">
        <f t="shared" si="2"/>
        <v>83.285714285714278</v>
      </c>
      <c r="N63" s="12"/>
      <c r="O63" s="17">
        <f t="shared" si="3"/>
        <v>83.285714285714278</v>
      </c>
      <c r="P63" s="48" t="str">
        <f t="shared" si="4"/>
        <v>Lulus</v>
      </c>
    </row>
    <row r="64" spans="1:17" x14ac:dyDescent="0.25">
      <c r="A64" s="16">
        <v>57</v>
      </c>
      <c r="B64" s="27" t="s">
        <v>58</v>
      </c>
      <c r="C64" s="12">
        <v>85</v>
      </c>
      <c r="D64" s="12">
        <v>65</v>
      </c>
      <c r="E64" s="12">
        <v>80</v>
      </c>
      <c r="F64" s="12">
        <v>95</v>
      </c>
      <c r="G64" s="12">
        <v>70</v>
      </c>
      <c r="H64" s="12">
        <v>85</v>
      </c>
      <c r="I64" s="12">
        <v>80</v>
      </c>
      <c r="J64" s="12">
        <f t="shared" si="5"/>
        <v>560</v>
      </c>
      <c r="K64" s="17">
        <f t="shared" si="6"/>
        <v>80</v>
      </c>
      <c r="L64" s="12">
        <v>1</v>
      </c>
      <c r="M64" s="17">
        <f t="shared" si="2"/>
        <v>88</v>
      </c>
      <c r="N64" s="12"/>
      <c r="O64" s="17">
        <f t="shared" si="3"/>
        <v>88</v>
      </c>
      <c r="P64" s="48" t="str">
        <f t="shared" si="4"/>
        <v>Lulus</v>
      </c>
    </row>
    <row r="65" spans="1:17" x14ac:dyDescent="0.25">
      <c r="A65" s="16">
        <v>58</v>
      </c>
      <c r="B65" s="20" t="s">
        <v>59</v>
      </c>
      <c r="C65" s="12">
        <v>80</v>
      </c>
      <c r="D65" s="12">
        <v>60</v>
      </c>
      <c r="E65" s="12">
        <v>75</v>
      </c>
      <c r="F65" s="12">
        <v>100</v>
      </c>
      <c r="G65" s="12">
        <v>85</v>
      </c>
      <c r="H65" s="12">
        <v>80</v>
      </c>
      <c r="I65" s="12">
        <v>80</v>
      </c>
      <c r="J65" s="12">
        <f t="shared" si="5"/>
        <v>560</v>
      </c>
      <c r="K65" s="17">
        <f t="shared" si="6"/>
        <v>80</v>
      </c>
      <c r="L65" s="12">
        <v>1</v>
      </c>
      <c r="M65" s="17">
        <f t="shared" si="2"/>
        <v>88</v>
      </c>
      <c r="N65" s="12"/>
      <c r="O65" s="17">
        <f t="shared" si="3"/>
        <v>88</v>
      </c>
      <c r="P65" s="48" t="str">
        <f t="shared" si="4"/>
        <v>Lulus</v>
      </c>
    </row>
    <row r="66" spans="1:17" x14ac:dyDescent="0.25">
      <c r="A66" s="16">
        <v>59</v>
      </c>
      <c r="B66" s="20" t="s">
        <v>60</v>
      </c>
      <c r="C66" s="12">
        <v>80</v>
      </c>
      <c r="D66" s="12">
        <v>75</v>
      </c>
      <c r="E66" s="12">
        <v>80</v>
      </c>
      <c r="F66" s="12">
        <v>80</v>
      </c>
      <c r="G66" s="12">
        <v>85</v>
      </c>
      <c r="H66" s="12">
        <v>80</v>
      </c>
      <c r="I66" s="12">
        <v>70</v>
      </c>
      <c r="J66" s="12">
        <f t="shared" si="5"/>
        <v>550</v>
      </c>
      <c r="K66" s="17">
        <f t="shared" si="6"/>
        <v>78.571428571428569</v>
      </c>
      <c r="L66" s="12">
        <v>1</v>
      </c>
      <c r="M66" s="17">
        <f t="shared" si="2"/>
        <v>87.142857142857139</v>
      </c>
      <c r="N66" s="12"/>
      <c r="O66" s="17">
        <f t="shared" si="3"/>
        <v>87.142857142857139</v>
      </c>
      <c r="P66" s="48" t="str">
        <f t="shared" si="4"/>
        <v>Lulus</v>
      </c>
    </row>
    <row r="67" spans="1:17" x14ac:dyDescent="0.25">
      <c r="A67" s="16">
        <v>60</v>
      </c>
      <c r="B67" s="20" t="s">
        <v>61</v>
      </c>
      <c r="C67" s="12">
        <v>88</v>
      </c>
      <c r="D67" s="12">
        <v>65</v>
      </c>
      <c r="E67" s="12">
        <v>85</v>
      </c>
      <c r="F67" s="12">
        <v>95</v>
      </c>
      <c r="G67" s="12">
        <v>70</v>
      </c>
      <c r="H67" s="12">
        <v>90</v>
      </c>
      <c r="I67" s="12">
        <v>70</v>
      </c>
      <c r="J67" s="12">
        <f t="shared" si="5"/>
        <v>563</v>
      </c>
      <c r="K67" s="17">
        <f t="shared" si="6"/>
        <v>80.428571428571431</v>
      </c>
      <c r="L67" s="12">
        <v>1</v>
      </c>
      <c r="M67" s="17">
        <f t="shared" si="2"/>
        <v>88.257142857142867</v>
      </c>
      <c r="N67" s="12"/>
      <c r="O67" s="17">
        <f t="shared" si="3"/>
        <v>88.257142857142867</v>
      </c>
      <c r="P67" s="48" t="str">
        <f t="shared" si="4"/>
        <v>Lulus</v>
      </c>
    </row>
    <row r="68" spans="1:17" x14ac:dyDescent="0.25">
      <c r="A68" s="16">
        <v>61</v>
      </c>
      <c r="B68" s="20" t="s">
        <v>62</v>
      </c>
      <c r="C68" s="12">
        <v>89</v>
      </c>
      <c r="D68" s="12">
        <v>65</v>
      </c>
      <c r="E68" s="12">
        <v>80</v>
      </c>
      <c r="F68" s="12">
        <v>100</v>
      </c>
      <c r="G68" s="12">
        <v>70</v>
      </c>
      <c r="H68" s="12">
        <v>85</v>
      </c>
      <c r="I68" s="12">
        <v>85</v>
      </c>
      <c r="J68" s="12">
        <f t="shared" si="5"/>
        <v>574</v>
      </c>
      <c r="K68" s="17">
        <f t="shared" si="6"/>
        <v>82</v>
      </c>
      <c r="L68" s="12">
        <v>1</v>
      </c>
      <c r="M68" s="17">
        <f t="shared" si="2"/>
        <v>89.2</v>
      </c>
      <c r="N68" s="12"/>
      <c r="O68" s="17">
        <f t="shared" si="3"/>
        <v>89.2</v>
      </c>
      <c r="P68" s="48" t="str">
        <f t="shared" si="4"/>
        <v>Lulus</v>
      </c>
    </row>
    <row r="69" spans="1:17" x14ac:dyDescent="0.25">
      <c r="A69" s="16">
        <v>62</v>
      </c>
      <c r="B69" s="20" t="s">
        <v>63</v>
      </c>
      <c r="C69" s="12">
        <v>80</v>
      </c>
      <c r="D69" s="12">
        <v>75</v>
      </c>
      <c r="E69" s="12">
        <v>80</v>
      </c>
      <c r="F69" s="12"/>
      <c r="G69" s="12">
        <v>65</v>
      </c>
      <c r="H69" s="12">
        <v>0</v>
      </c>
      <c r="I69" s="12">
        <v>75</v>
      </c>
      <c r="J69" s="12">
        <f t="shared" si="5"/>
        <v>375</v>
      </c>
      <c r="K69" s="17">
        <f t="shared" si="6"/>
        <v>53.571428571428569</v>
      </c>
      <c r="L69" s="12">
        <v>1</v>
      </c>
      <c r="M69" s="17">
        <f t="shared" si="2"/>
        <v>72.142857142857139</v>
      </c>
      <c r="N69" s="12"/>
      <c r="O69" s="17">
        <f t="shared" si="3"/>
        <v>72.142857142857139</v>
      </c>
      <c r="P69" s="48" t="str">
        <f t="shared" si="4"/>
        <v>Lulus</v>
      </c>
    </row>
    <row r="70" spans="1:17" x14ac:dyDescent="0.25">
      <c r="A70" s="16">
        <v>63</v>
      </c>
      <c r="B70" s="20" t="s">
        <v>64</v>
      </c>
      <c r="C70" s="12">
        <v>79</v>
      </c>
      <c r="D70" s="12">
        <v>60</v>
      </c>
      <c r="E70" s="12">
        <v>70</v>
      </c>
      <c r="F70" s="12">
        <v>95</v>
      </c>
      <c r="G70" s="12">
        <v>0</v>
      </c>
      <c r="H70" s="12">
        <v>70</v>
      </c>
      <c r="I70" s="12">
        <v>80</v>
      </c>
      <c r="J70" s="12">
        <f t="shared" si="5"/>
        <v>454</v>
      </c>
      <c r="K70" s="17">
        <f t="shared" si="6"/>
        <v>64.857142857142861</v>
      </c>
      <c r="L70" s="12">
        <v>1</v>
      </c>
      <c r="M70" s="17">
        <f t="shared" si="2"/>
        <v>78.914285714285711</v>
      </c>
      <c r="N70" s="12"/>
      <c r="O70" s="17">
        <f t="shared" si="3"/>
        <v>78.914285714285711</v>
      </c>
      <c r="P70" s="48" t="str">
        <f t="shared" si="4"/>
        <v>Lulus</v>
      </c>
    </row>
    <row r="71" spans="1:17" x14ac:dyDescent="0.25">
      <c r="A71" s="16">
        <v>64</v>
      </c>
      <c r="B71" s="20" t="s">
        <v>65</v>
      </c>
      <c r="C71" s="12">
        <v>88</v>
      </c>
      <c r="D71" s="12">
        <v>75</v>
      </c>
      <c r="E71" s="12">
        <v>70</v>
      </c>
      <c r="F71" s="12">
        <v>100</v>
      </c>
      <c r="G71" s="12">
        <v>85</v>
      </c>
      <c r="H71" s="12">
        <v>85</v>
      </c>
      <c r="I71" s="12">
        <v>80</v>
      </c>
      <c r="J71" s="12">
        <f t="shared" si="5"/>
        <v>583</v>
      </c>
      <c r="K71" s="17">
        <f t="shared" si="6"/>
        <v>83.285714285714292</v>
      </c>
      <c r="L71" s="12">
        <v>1</v>
      </c>
      <c r="M71" s="17">
        <f t="shared" si="2"/>
        <v>89.971428571428575</v>
      </c>
      <c r="N71" s="12"/>
      <c r="O71" s="17">
        <f t="shared" si="3"/>
        <v>89.971428571428575</v>
      </c>
      <c r="P71" s="48" t="str">
        <f t="shared" si="4"/>
        <v>Lulus</v>
      </c>
    </row>
    <row r="72" spans="1:17" x14ac:dyDescent="0.25">
      <c r="A72" s="16">
        <v>65</v>
      </c>
      <c r="B72" s="20" t="s">
        <v>66</v>
      </c>
      <c r="C72" s="12">
        <v>83</v>
      </c>
      <c r="D72" s="12"/>
      <c r="E72" s="12">
        <v>55</v>
      </c>
      <c r="F72" s="12">
        <v>80</v>
      </c>
      <c r="G72" s="12">
        <v>60</v>
      </c>
      <c r="H72" s="12">
        <v>60</v>
      </c>
      <c r="I72" s="12">
        <v>75</v>
      </c>
      <c r="J72" s="12">
        <f t="shared" ref="J72:J81" si="7">SUM(C72:I72)</f>
        <v>413</v>
      </c>
      <c r="K72" s="17">
        <f t="shared" ref="K72:K81" si="8">J72/7</f>
        <v>59</v>
      </c>
      <c r="L72" s="12">
        <v>1</v>
      </c>
      <c r="M72" s="17">
        <f t="shared" si="2"/>
        <v>75.400000000000006</v>
      </c>
      <c r="N72" s="12"/>
      <c r="O72" s="17">
        <f t="shared" si="3"/>
        <v>75.400000000000006</v>
      </c>
      <c r="P72" s="48" t="str">
        <f t="shared" si="4"/>
        <v>Lulus</v>
      </c>
    </row>
    <row r="73" spans="1:17" x14ac:dyDescent="0.25">
      <c r="A73" s="16">
        <v>66</v>
      </c>
      <c r="B73" s="20" t="s">
        <v>67</v>
      </c>
      <c r="C73" s="12">
        <v>82</v>
      </c>
      <c r="D73" s="12">
        <v>75</v>
      </c>
      <c r="E73" s="12">
        <v>70</v>
      </c>
      <c r="F73" s="12">
        <v>65</v>
      </c>
      <c r="G73" s="12">
        <v>55</v>
      </c>
      <c r="H73" s="12">
        <v>60</v>
      </c>
      <c r="I73" s="12">
        <v>70</v>
      </c>
      <c r="J73" s="12">
        <f t="shared" si="7"/>
        <v>477</v>
      </c>
      <c r="K73" s="17">
        <f t="shared" si="8"/>
        <v>68.142857142857139</v>
      </c>
      <c r="L73" s="12">
        <v>1</v>
      </c>
      <c r="M73" s="17">
        <f t="shared" ref="M73:M81" si="9">((K73*60)/100)+(L73*40)</f>
        <v>80.885714285714286</v>
      </c>
      <c r="N73" s="12"/>
      <c r="O73" s="17">
        <f t="shared" ref="O73:O81" si="10">M73-N73</f>
        <v>80.885714285714286</v>
      </c>
      <c r="P73" s="48" t="str">
        <f t="shared" ref="P73:P81" si="11">IF(O73&gt;=55,"Lulus","Tidak Lulus")</f>
        <v>Lulus</v>
      </c>
    </row>
    <row r="74" spans="1:17" x14ac:dyDescent="0.25">
      <c r="A74" s="16">
        <v>67</v>
      </c>
      <c r="B74" s="20" t="s">
        <v>68</v>
      </c>
      <c r="C74" s="12">
        <v>80</v>
      </c>
      <c r="D74" s="12">
        <v>55</v>
      </c>
      <c r="E74" s="12">
        <v>55</v>
      </c>
      <c r="F74" s="12">
        <v>80</v>
      </c>
      <c r="G74" s="12">
        <v>85</v>
      </c>
      <c r="H74" s="12">
        <v>75</v>
      </c>
      <c r="I74" s="12">
        <v>0</v>
      </c>
      <c r="J74" s="12">
        <f t="shared" si="7"/>
        <v>430</v>
      </c>
      <c r="K74" s="17">
        <f t="shared" si="8"/>
        <v>61.428571428571431</v>
      </c>
      <c r="L74" s="12">
        <v>1</v>
      </c>
      <c r="M74" s="17">
        <f t="shared" si="9"/>
        <v>76.857142857142861</v>
      </c>
      <c r="N74" s="12"/>
      <c r="O74" s="17">
        <f t="shared" si="10"/>
        <v>76.857142857142861</v>
      </c>
      <c r="P74" s="48" t="str">
        <f t="shared" si="11"/>
        <v>Lulus</v>
      </c>
    </row>
    <row r="75" spans="1:17" x14ac:dyDescent="0.25">
      <c r="A75" s="16">
        <v>68</v>
      </c>
      <c r="B75" s="20" t="s">
        <v>69</v>
      </c>
      <c r="C75" s="12">
        <v>90</v>
      </c>
      <c r="D75" s="12">
        <v>65</v>
      </c>
      <c r="E75" s="12">
        <v>75</v>
      </c>
      <c r="F75" s="12">
        <v>80</v>
      </c>
      <c r="G75" s="12">
        <v>85</v>
      </c>
      <c r="H75" s="12">
        <v>80</v>
      </c>
      <c r="I75" s="12">
        <v>80</v>
      </c>
      <c r="J75" s="12">
        <f t="shared" si="7"/>
        <v>555</v>
      </c>
      <c r="K75" s="17">
        <f t="shared" si="8"/>
        <v>79.285714285714292</v>
      </c>
      <c r="L75" s="12">
        <v>1</v>
      </c>
      <c r="M75" s="17">
        <f t="shared" si="9"/>
        <v>87.571428571428584</v>
      </c>
      <c r="N75" s="12"/>
      <c r="O75" s="17">
        <f t="shared" si="10"/>
        <v>87.571428571428584</v>
      </c>
      <c r="P75" s="48" t="str">
        <f t="shared" si="11"/>
        <v>Lulus</v>
      </c>
    </row>
    <row r="76" spans="1:17" x14ac:dyDescent="0.25">
      <c r="A76" s="16">
        <v>69</v>
      </c>
      <c r="B76" s="20" t="s">
        <v>70</v>
      </c>
      <c r="C76" s="12">
        <v>0</v>
      </c>
      <c r="D76" s="12"/>
      <c r="E76" s="12">
        <v>80</v>
      </c>
      <c r="F76" s="12"/>
      <c r="G76" s="12">
        <v>0</v>
      </c>
      <c r="H76" s="12">
        <v>0</v>
      </c>
      <c r="I76" s="12">
        <v>85</v>
      </c>
      <c r="J76" s="12">
        <f t="shared" si="7"/>
        <v>165</v>
      </c>
      <c r="K76" s="17">
        <f t="shared" si="8"/>
        <v>23.571428571428573</v>
      </c>
      <c r="L76" s="12">
        <v>1</v>
      </c>
      <c r="M76" s="17">
        <f t="shared" si="9"/>
        <v>54.142857142857146</v>
      </c>
      <c r="N76" s="12"/>
      <c r="O76" s="17">
        <f t="shared" si="10"/>
        <v>54.142857142857146</v>
      </c>
      <c r="P76" s="48" t="str">
        <f t="shared" si="11"/>
        <v>Tidak Lulus</v>
      </c>
      <c r="Q76" s="11">
        <v>1</v>
      </c>
    </row>
    <row r="77" spans="1:17" x14ac:dyDescent="0.25">
      <c r="A77" s="16">
        <v>70</v>
      </c>
      <c r="B77" s="20" t="s">
        <v>71</v>
      </c>
      <c r="C77" s="12">
        <v>0</v>
      </c>
      <c r="D77" s="12"/>
      <c r="E77" s="12">
        <v>80</v>
      </c>
      <c r="F77" s="12"/>
      <c r="G77" s="12">
        <v>0</v>
      </c>
      <c r="H77" s="12">
        <v>0</v>
      </c>
      <c r="I77" s="12">
        <v>0</v>
      </c>
      <c r="J77" s="12">
        <f t="shared" si="7"/>
        <v>80</v>
      </c>
      <c r="K77" s="17">
        <f t="shared" si="8"/>
        <v>11.428571428571429</v>
      </c>
      <c r="L77" s="12">
        <v>1</v>
      </c>
      <c r="M77" s="17">
        <f t="shared" si="9"/>
        <v>46.857142857142861</v>
      </c>
      <c r="N77" s="12"/>
      <c r="O77" s="17">
        <f t="shared" si="10"/>
        <v>46.857142857142861</v>
      </c>
      <c r="P77" s="48" t="str">
        <f t="shared" si="11"/>
        <v>Tidak Lulus</v>
      </c>
      <c r="Q77" s="11">
        <v>1</v>
      </c>
    </row>
    <row r="78" spans="1:17" x14ac:dyDescent="0.25">
      <c r="A78" s="16">
        <v>71</v>
      </c>
      <c r="B78" s="20" t="s">
        <v>72</v>
      </c>
      <c r="C78" s="12">
        <v>80</v>
      </c>
      <c r="D78" s="12">
        <v>55</v>
      </c>
      <c r="E78" s="12">
        <v>80</v>
      </c>
      <c r="F78" s="12">
        <v>90</v>
      </c>
      <c r="G78" s="12">
        <v>70</v>
      </c>
      <c r="H78" s="12">
        <v>75</v>
      </c>
      <c r="I78" s="12">
        <v>75</v>
      </c>
      <c r="J78" s="12">
        <f t="shared" si="7"/>
        <v>525</v>
      </c>
      <c r="K78" s="17">
        <f t="shared" si="8"/>
        <v>75</v>
      </c>
      <c r="L78" s="12">
        <v>1</v>
      </c>
      <c r="M78" s="17">
        <f t="shared" si="9"/>
        <v>85</v>
      </c>
      <c r="N78" s="12"/>
      <c r="O78" s="17">
        <f t="shared" si="10"/>
        <v>85</v>
      </c>
      <c r="P78" s="48" t="str">
        <f t="shared" si="11"/>
        <v>Lulus</v>
      </c>
    </row>
    <row r="79" spans="1:17" x14ac:dyDescent="0.25">
      <c r="A79" s="16">
        <v>72</v>
      </c>
      <c r="B79" s="29" t="s">
        <v>73</v>
      </c>
      <c r="C79" s="12">
        <v>82</v>
      </c>
      <c r="D79" s="12">
        <v>60</v>
      </c>
      <c r="E79" s="12">
        <v>90</v>
      </c>
      <c r="F79" s="12">
        <v>85</v>
      </c>
      <c r="G79" s="12">
        <v>85</v>
      </c>
      <c r="H79" s="12">
        <v>80</v>
      </c>
      <c r="I79" s="12">
        <v>75</v>
      </c>
      <c r="J79" s="12">
        <f t="shared" si="7"/>
        <v>557</v>
      </c>
      <c r="K79" s="17">
        <f t="shared" si="8"/>
        <v>79.571428571428569</v>
      </c>
      <c r="L79" s="12">
        <v>1</v>
      </c>
      <c r="M79" s="17">
        <f t="shared" si="9"/>
        <v>87.742857142857133</v>
      </c>
      <c r="N79" s="12"/>
      <c r="O79" s="17">
        <f t="shared" si="10"/>
        <v>87.742857142857133</v>
      </c>
      <c r="P79" s="48" t="str">
        <f t="shared" si="11"/>
        <v>Lulus</v>
      </c>
    </row>
    <row r="80" spans="1:17" x14ac:dyDescent="0.25">
      <c r="A80" s="16">
        <v>73</v>
      </c>
      <c r="B80" s="30" t="s">
        <v>74</v>
      </c>
      <c r="C80" s="12">
        <v>80</v>
      </c>
      <c r="D80" s="12">
        <v>75</v>
      </c>
      <c r="E80" s="12">
        <v>85</v>
      </c>
      <c r="F80" s="12">
        <v>80</v>
      </c>
      <c r="G80" s="12">
        <v>85</v>
      </c>
      <c r="H80" s="12">
        <v>70</v>
      </c>
      <c r="I80" s="12">
        <v>80</v>
      </c>
      <c r="J80" s="12">
        <f t="shared" si="7"/>
        <v>555</v>
      </c>
      <c r="K80" s="17">
        <f t="shared" si="8"/>
        <v>79.285714285714292</v>
      </c>
      <c r="L80" s="12">
        <v>1</v>
      </c>
      <c r="M80" s="17">
        <f t="shared" si="9"/>
        <v>87.571428571428584</v>
      </c>
      <c r="N80" s="12"/>
      <c r="O80" s="17">
        <f t="shared" si="10"/>
        <v>87.571428571428584</v>
      </c>
      <c r="P80" s="48" t="str">
        <f t="shared" si="11"/>
        <v>Lulus</v>
      </c>
    </row>
    <row r="81" spans="1:17" x14ac:dyDescent="0.25">
      <c r="A81" s="16">
        <v>74</v>
      </c>
      <c r="B81" s="30" t="s">
        <v>75</v>
      </c>
      <c r="C81" s="12">
        <v>90</v>
      </c>
      <c r="D81" s="12">
        <v>85</v>
      </c>
      <c r="E81" s="12">
        <v>70</v>
      </c>
      <c r="F81" s="12">
        <v>90</v>
      </c>
      <c r="G81" s="12">
        <v>85</v>
      </c>
      <c r="H81" s="12">
        <v>95</v>
      </c>
      <c r="I81" s="12">
        <v>70</v>
      </c>
      <c r="J81" s="12">
        <f t="shared" si="7"/>
        <v>585</v>
      </c>
      <c r="K81" s="17">
        <f t="shared" si="8"/>
        <v>83.571428571428569</v>
      </c>
      <c r="L81" s="12">
        <v>1</v>
      </c>
      <c r="M81" s="17">
        <f t="shared" si="9"/>
        <v>90.142857142857139</v>
      </c>
      <c r="N81" s="12"/>
      <c r="O81" s="17">
        <f t="shared" si="10"/>
        <v>90.142857142857139</v>
      </c>
      <c r="P81" s="48" t="str">
        <f t="shared" si="11"/>
        <v>Lulus</v>
      </c>
    </row>
    <row r="82" spans="1:17" x14ac:dyDescent="0.25">
      <c r="Q82" s="11">
        <f>SUM(Q8:Q81)</f>
        <v>9</v>
      </c>
    </row>
  </sheetData>
  <sheetProtection algorithmName="SHA-512" hashValue="q8XIMhknVcfc3QrWIBEOjZ+Ou6g5JwwoJBWHQdKxhV87FhSIxjn4zFwgbrB9df2fVyVm8ibBGPYHzfAVxtH6Qw==" saltValue="9wjBBpzepYiT1NGd2DBCHw==" spinCount="100000" sheet="1" objects="1" scenarios="1"/>
  <sortState ref="A8:K81">
    <sortCondition ref="A8:A81"/>
  </sortState>
  <mergeCells count="12">
    <mergeCell ref="C6:K6"/>
    <mergeCell ref="B6:B7"/>
    <mergeCell ref="A6:A7"/>
    <mergeCell ref="A1:P1"/>
    <mergeCell ref="A2:P2"/>
    <mergeCell ref="A3:P3"/>
    <mergeCell ref="A4:P4"/>
    <mergeCell ref="L6:L7"/>
    <mergeCell ref="M6:M7"/>
    <mergeCell ref="N6:N7"/>
    <mergeCell ref="O6:O7"/>
    <mergeCell ref="P6:P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showGridLines="0" zoomScale="80" zoomScaleNormal="80" workbookViewId="0">
      <selection sqref="A1:P1"/>
    </sheetView>
  </sheetViews>
  <sheetFormatPr defaultRowHeight="15.75" x14ac:dyDescent="0.25"/>
  <cols>
    <col min="1" max="1" width="9.140625" style="11"/>
    <col min="2" max="2" width="44.28515625" style="39" customWidth="1"/>
    <col min="3" max="12" width="0" style="11" hidden="1" customWidth="1"/>
    <col min="13" max="13" width="9.28515625" style="11" hidden="1" customWidth="1"/>
    <col min="14" max="15" width="0" style="11" hidden="1" customWidth="1"/>
    <col min="16" max="16" width="16.28515625" style="11" customWidth="1"/>
    <col min="17" max="20" width="0" style="11" hidden="1" customWidth="1"/>
    <col min="21" max="16384" width="9.140625" style="11"/>
  </cols>
  <sheetData>
    <row r="1" spans="1:20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0" x14ac:dyDescent="0.2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20" x14ac:dyDescent="0.25">
      <c r="A3" s="40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0" x14ac:dyDescent="0.25">
      <c r="A4" s="40" t="s">
        <v>746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7" spans="1:20" ht="15" customHeight="1" x14ac:dyDescent="0.25">
      <c r="C7" s="7" t="s">
        <v>76</v>
      </c>
      <c r="D7" s="7"/>
      <c r="E7" s="7"/>
      <c r="F7" s="7"/>
      <c r="G7" s="7"/>
      <c r="H7" s="7"/>
      <c r="I7" s="7"/>
      <c r="J7" s="118" t="s">
        <v>77</v>
      </c>
      <c r="K7" s="44" t="s">
        <v>157</v>
      </c>
    </row>
    <row r="8" spans="1:20" x14ac:dyDescent="0.25">
      <c r="A8" s="77" t="s">
        <v>0</v>
      </c>
      <c r="B8" s="78" t="s">
        <v>1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119"/>
      <c r="K8" s="120"/>
      <c r="L8" s="11" t="s">
        <v>1203</v>
      </c>
      <c r="M8" s="11" t="s">
        <v>1204</v>
      </c>
      <c r="N8" s="11" t="s">
        <v>1205</v>
      </c>
      <c r="O8" s="57" t="s">
        <v>1206</v>
      </c>
      <c r="P8" s="49" t="s">
        <v>1207</v>
      </c>
    </row>
    <row r="9" spans="1:20" x14ac:dyDescent="0.25">
      <c r="A9" s="16">
        <v>1</v>
      </c>
      <c r="B9" s="20" t="s">
        <v>673</v>
      </c>
      <c r="C9" s="12">
        <v>90</v>
      </c>
      <c r="D9" s="12"/>
      <c r="E9" s="12">
        <v>95</v>
      </c>
      <c r="F9" s="12">
        <v>80</v>
      </c>
      <c r="G9" s="12">
        <v>60</v>
      </c>
      <c r="H9" s="12">
        <v>70</v>
      </c>
      <c r="I9" s="12">
        <v>70</v>
      </c>
      <c r="J9" s="12">
        <f t="shared" ref="J9:J40" si="0">SUM(C9:I9)</f>
        <v>465</v>
      </c>
      <c r="K9" s="17">
        <f>J9/T9</f>
        <v>66.428571428571431</v>
      </c>
      <c r="L9" s="58">
        <v>1</v>
      </c>
      <c r="M9" s="59">
        <f>((K9*60)/100)+(L9*40)</f>
        <v>79.857142857142861</v>
      </c>
      <c r="O9" s="59">
        <f>M9-N9</f>
        <v>79.857142857142861</v>
      </c>
      <c r="P9" s="48" t="str">
        <f>IF(O9&gt;=55,"Lulus","Tidak Lulus")</f>
        <v>Lulus</v>
      </c>
      <c r="T9" s="11">
        <v>7</v>
      </c>
    </row>
    <row r="10" spans="1:20" x14ac:dyDescent="0.25">
      <c r="A10" s="16">
        <v>2</v>
      </c>
      <c r="B10" s="20" t="s">
        <v>674</v>
      </c>
      <c r="C10" s="12">
        <v>80</v>
      </c>
      <c r="D10" s="12">
        <v>95</v>
      </c>
      <c r="E10" s="12">
        <v>95</v>
      </c>
      <c r="F10" s="12">
        <v>85</v>
      </c>
      <c r="G10" s="12">
        <v>60</v>
      </c>
      <c r="H10" s="12">
        <v>70</v>
      </c>
      <c r="I10" s="12">
        <v>0</v>
      </c>
      <c r="J10" s="12">
        <f t="shared" si="0"/>
        <v>485</v>
      </c>
      <c r="K10" s="17">
        <f t="shared" ref="K10:K73" si="1">J10/T10</f>
        <v>69.285714285714292</v>
      </c>
      <c r="L10" s="58">
        <v>1</v>
      </c>
      <c r="M10" s="59">
        <f t="shared" ref="M10:M73" si="2">((K10*60)/100)+(L10*40)</f>
        <v>81.571428571428584</v>
      </c>
      <c r="O10" s="59">
        <f t="shared" ref="O10:O73" si="3">M10-N10</f>
        <v>81.571428571428584</v>
      </c>
      <c r="P10" s="48" t="str">
        <f t="shared" ref="P10:P73" si="4">IF(O10&gt;=55,"Lulus","Tidak Lulus")</f>
        <v>Lulus</v>
      </c>
      <c r="T10" s="11">
        <v>7</v>
      </c>
    </row>
    <row r="11" spans="1:20" x14ac:dyDescent="0.25">
      <c r="A11" s="16">
        <v>3</v>
      </c>
      <c r="B11" s="20" t="s">
        <v>675</v>
      </c>
      <c r="C11" s="12">
        <v>0</v>
      </c>
      <c r="D11" s="12"/>
      <c r="E11" s="12">
        <v>0</v>
      </c>
      <c r="F11" s="12">
        <v>0</v>
      </c>
      <c r="G11" s="12">
        <v>0</v>
      </c>
      <c r="H11" s="12"/>
      <c r="I11" s="12">
        <v>0</v>
      </c>
      <c r="J11" s="12">
        <f t="shared" si="0"/>
        <v>0</v>
      </c>
      <c r="K11" s="17">
        <f t="shared" si="1"/>
        <v>0</v>
      </c>
      <c r="L11" s="58">
        <v>1</v>
      </c>
      <c r="M11" s="59">
        <f t="shared" si="2"/>
        <v>40</v>
      </c>
      <c r="O11" s="59">
        <f t="shared" si="3"/>
        <v>40</v>
      </c>
      <c r="P11" s="48" t="str">
        <f t="shared" si="4"/>
        <v>Tidak Lulus</v>
      </c>
      <c r="R11" s="11">
        <v>1</v>
      </c>
      <c r="T11" s="11">
        <v>7</v>
      </c>
    </row>
    <row r="12" spans="1:20" x14ac:dyDescent="0.25">
      <c r="A12" s="16">
        <v>4</v>
      </c>
      <c r="B12" s="20" t="s">
        <v>676</v>
      </c>
      <c r="C12" s="12">
        <v>85</v>
      </c>
      <c r="D12" s="12">
        <v>70</v>
      </c>
      <c r="E12" s="12">
        <v>75</v>
      </c>
      <c r="F12" s="12">
        <v>80</v>
      </c>
      <c r="G12" s="12">
        <v>60</v>
      </c>
      <c r="H12" s="12">
        <v>70</v>
      </c>
      <c r="I12" s="12">
        <v>70</v>
      </c>
      <c r="J12" s="12">
        <f t="shared" si="0"/>
        <v>510</v>
      </c>
      <c r="K12" s="17">
        <f t="shared" si="1"/>
        <v>72.857142857142861</v>
      </c>
      <c r="L12" s="58">
        <v>1</v>
      </c>
      <c r="M12" s="59">
        <f t="shared" si="2"/>
        <v>83.714285714285722</v>
      </c>
      <c r="O12" s="59">
        <f t="shared" si="3"/>
        <v>83.714285714285722</v>
      </c>
      <c r="P12" s="48" t="str">
        <f t="shared" si="4"/>
        <v>Lulus</v>
      </c>
      <c r="T12" s="11">
        <v>7</v>
      </c>
    </row>
    <row r="13" spans="1:20" x14ac:dyDescent="0.25">
      <c r="A13" s="16">
        <v>5</v>
      </c>
      <c r="B13" s="20" t="s">
        <v>677</v>
      </c>
      <c r="C13" s="12">
        <v>90</v>
      </c>
      <c r="D13" s="12"/>
      <c r="E13" s="12">
        <v>80</v>
      </c>
      <c r="F13" s="12">
        <v>95</v>
      </c>
      <c r="G13" s="12">
        <v>85</v>
      </c>
      <c r="H13" s="12">
        <v>95</v>
      </c>
      <c r="I13" s="12">
        <v>0</v>
      </c>
      <c r="J13" s="12">
        <f t="shared" si="0"/>
        <v>445</v>
      </c>
      <c r="K13" s="17">
        <f t="shared" si="1"/>
        <v>63.571428571428569</v>
      </c>
      <c r="L13" s="58">
        <v>1</v>
      </c>
      <c r="M13" s="59">
        <f t="shared" si="2"/>
        <v>78.142857142857139</v>
      </c>
      <c r="O13" s="59">
        <f t="shared" si="3"/>
        <v>78.142857142857139</v>
      </c>
      <c r="P13" s="48" t="str">
        <f t="shared" si="4"/>
        <v>Lulus</v>
      </c>
      <c r="T13" s="11">
        <v>7</v>
      </c>
    </row>
    <row r="14" spans="1:20" x14ac:dyDescent="0.25">
      <c r="A14" s="16">
        <v>6</v>
      </c>
      <c r="B14" s="20" t="s">
        <v>678</v>
      </c>
      <c r="C14" s="12">
        <v>0</v>
      </c>
      <c r="D14" s="12">
        <v>85</v>
      </c>
      <c r="E14" s="12">
        <v>75</v>
      </c>
      <c r="F14" s="12">
        <v>70</v>
      </c>
      <c r="G14" s="12">
        <v>85</v>
      </c>
      <c r="H14" s="12">
        <v>85</v>
      </c>
      <c r="I14" s="12">
        <v>70</v>
      </c>
      <c r="J14" s="12">
        <f t="shared" si="0"/>
        <v>470</v>
      </c>
      <c r="K14" s="17">
        <f t="shared" si="1"/>
        <v>67.142857142857139</v>
      </c>
      <c r="L14" s="58">
        <v>1</v>
      </c>
      <c r="M14" s="59">
        <f t="shared" si="2"/>
        <v>80.285714285714278</v>
      </c>
      <c r="O14" s="59">
        <f t="shared" si="3"/>
        <v>80.285714285714278</v>
      </c>
      <c r="P14" s="48" t="str">
        <f t="shared" si="4"/>
        <v>Lulus</v>
      </c>
      <c r="T14" s="11">
        <v>7</v>
      </c>
    </row>
    <row r="15" spans="1:20" x14ac:dyDescent="0.25">
      <c r="A15" s="16">
        <v>7</v>
      </c>
      <c r="B15" s="20" t="s">
        <v>679</v>
      </c>
      <c r="C15" s="12">
        <v>80</v>
      </c>
      <c r="D15" s="12">
        <v>100</v>
      </c>
      <c r="E15" s="12">
        <v>95</v>
      </c>
      <c r="F15" s="12">
        <v>0</v>
      </c>
      <c r="G15" s="12">
        <v>85</v>
      </c>
      <c r="H15" s="12">
        <v>90</v>
      </c>
      <c r="I15" s="12">
        <v>80</v>
      </c>
      <c r="J15" s="12">
        <f t="shared" si="0"/>
        <v>530</v>
      </c>
      <c r="K15" s="17">
        <f t="shared" si="1"/>
        <v>75.714285714285708</v>
      </c>
      <c r="L15" s="58">
        <v>1</v>
      </c>
      <c r="M15" s="59">
        <f t="shared" si="2"/>
        <v>85.428571428571416</v>
      </c>
      <c r="O15" s="59">
        <f t="shared" si="3"/>
        <v>85.428571428571416</v>
      </c>
      <c r="P15" s="48" t="str">
        <f t="shared" si="4"/>
        <v>Lulus</v>
      </c>
      <c r="T15" s="11">
        <v>7</v>
      </c>
    </row>
    <row r="16" spans="1:20" x14ac:dyDescent="0.25">
      <c r="A16" s="16">
        <v>8</v>
      </c>
      <c r="B16" s="20" t="s">
        <v>680</v>
      </c>
      <c r="C16" s="12">
        <v>0</v>
      </c>
      <c r="D16" s="12">
        <v>0</v>
      </c>
      <c r="E16" s="12">
        <v>0</v>
      </c>
      <c r="F16" s="12">
        <v>85</v>
      </c>
      <c r="G16" s="12">
        <v>0</v>
      </c>
      <c r="H16" s="12"/>
      <c r="I16" s="12">
        <v>0</v>
      </c>
      <c r="J16" s="12">
        <f t="shared" si="0"/>
        <v>85</v>
      </c>
      <c r="K16" s="17">
        <f t="shared" si="1"/>
        <v>12.142857142857142</v>
      </c>
      <c r="L16" s="58">
        <v>1</v>
      </c>
      <c r="M16" s="59">
        <f t="shared" si="2"/>
        <v>47.285714285714285</v>
      </c>
      <c r="O16" s="59">
        <f t="shared" si="3"/>
        <v>47.285714285714285</v>
      </c>
      <c r="P16" s="48" t="str">
        <f t="shared" si="4"/>
        <v>Tidak Lulus</v>
      </c>
      <c r="R16" s="11">
        <v>1</v>
      </c>
      <c r="T16" s="11">
        <v>7</v>
      </c>
    </row>
    <row r="17" spans="1:20" x14ac:dyDescent="0.25">
      <c r="A17" s="16">
        <v>9</v>
      </c>
      <c r="B17" s="20" t="s">
        <v>681</v>
      </c>
      <c r="C17" s="12">
        <v>100</v>
      </c>
      <c r="D17" s="12">
        <v>100</v>
      </c>
      <c r="E17" s="12">
        <v>85</v>
      </c>
      <c r="F17" s="12">
        <v>90</v>
      </c>
      <c r="G17" s="12">
        <v>90</v>
      </c>
      <c r="H17" s="12">
        <v>90</v>
      </c>
      <c r="I17" s="12">
        <v>0</v>
      </c>
      <c r="J17" s="12">
        <f t="shared" si="0"/>
        <v>555</v>
      </c>
      <c r="K17" s="17">
        <f t="shared" si="1"/>
        <v>79.285714285714292</v>
      </c>
      <c r="L17" s="58">
        <v>1</v>
      </c>
      <c r="M17" s="59">
        <f t="shared" si="2"/>
        <v>87.571428571428584</v>
      </c>
      <c r="O17" s="59">
        <f t="shared" si="3"/>
        <v>87.571428571428584</v>
      </c>
      <c r="P17" s="48" t="str">
        <f t="shared" si="4"/>
        <v>Lulus</v>
      </c>
      <c r="T17" s="11">
        <v>7</v>
      </c>
    </row>
    <row r="18" spans="1:20" x14ac:dyDescent="0.25">
      <c r="A18" s="16">
        <v>10</v>
      </c>
      <c r="B18" s="20" t="s">
        <v>682</v>
      </c>
      <c r="C18" s="12">
        <v>80</v>
      </c>
      <c r="D18" s="12">
        <v>75</v>
      </c>
      <c r="E18" s="12">
        <v>80</v>
      </c>
      <c r="F18" s="12">
        <v>85</v>
      </c>
      <c r="G18" s="12">
        <v>85</v>
      </c>
      <c r="H18" s="12">
        <v>95</v>
      </c>
      <c r="I18" s="12">
        <v>70</v>
      </c>
      <c r="J18" s="12">
        <f t="shared" si="0"/>
        <v>570</v>
      </c>
      <c r="K18" s="17">
        <f t="shared" si="1"/>
        <v>81.428571428571431</v>
      </c>
      <c r="L18" s="58">
        <v>1</v>
      </c>
      <c r="M18" s="59">
        <f t="shared" si="2"/>
        <v>88.857142857142861</v>
      </c>
      <c r="O18" s="59">
        <f t="shared" si="3"/>
        <v>88.857142857142861</v>
      </c>
      <c r="P18" s="48" t="str">
        <f t="shared" si="4"/>
        <v>Lulus</v>
      </c>
      <c r="T18" s="11">
        <v>7</v>
      </c>
    </row>
    <row r="19" spans="1:20" x14ac:dyDescent="0.25">
      <c r="A19" s="16">
        <v>11</v>
      </c>
      <c r="B19" s="20" t="s">
        <v>683</v>
      </c>
      <c r="C19" s="12">
        <v>85</v>
      </c>
      <c r="D19" s="12">
        <v>100</v>
      </c>
      <c r="E19" s="12">
        <v>75</v>
      </c>
      <c r="F19" s="12">
        <v>80</v>
      </c>
      <c r="G19" s="12">
        <v>85</v>
      </c>
      <c r="H19" s="12">
        <v>90</v>
      </c>
      <c r="I19" s="12">
        <v>70</v>
      </c>
      <c r="J19" s="12">
        <f t="shared" si="0"/>
        <v>585</v>
      </c>
      <c r="K19" s="17">
        <f t="shared" si="1"/>
        <v>83.571428571428569</v>
      </c>
      <c r="L19" s="58">
        <v>1</v>
      </c>
      <c r="M19" s="59">
        <f t="shared" si="2"/>
        <v>90.142857142857139</v>
      </c>
      <c r="O19" s="59">
        <f t="shared" si="3"/>
        <v>90.142857142857139</v>
      </c>
      <c r="P19" s="48" t="str">
        <f t="shared" si="4"/>
        <v>Lulus</v>
      </c>
      <c r="T19" s="11">
        <v>7</v>
      </c>
    </row>
    <row r="20" spans="1:20" x14ac:dyDescent="0.25">
      <c r="A20" s="16">
        <v>12</v>
      </c>
      <c r="B20" s="34" t="s">
        <v>684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  <c r="I20" s="12">
        <v>0</v>
      </c>
      <c r="J20" s="12">
        <f t="shared" si="0"/>
        <v>0</v>
      </c>
      <c r="K20" s="17">
        <f t="shared" si="1"/>
        <v>0</v>
      </c>
      <c r="L20" s="58">
        <v>1</v>
      </c>
      <c r="M20" s="59">
        <f t="shared" si="2"/>
        <v>40</v>
      </c>
      <c r="O20" s="59">
        <f t="shared" si="3"/>
        <v>40</v>
      </c>
      <c r="P20" s="48" t="str">
        <f t="shared" si="4"/>
        <v>Tidak Lulus</v>
      </c>
      <c r="R20" s="11">
        <v>1</v>
      </c>
      <c r="T20" s="11">
        <v>7</v>
      </c>
    </row>
    <row r="21" spans="1:20" x14ac:dyDescent="0.25">
      <c r="A21" s="16">
        <v>13</v>
      </c>
      <c r="B21" s="20" t="s">
        <v>685</v>
      </c>
      <c r="C21" s="12">
        <v>100</v>
      </c>
      <c r="D21" s="12">
        <v>95</v>
      </c>
      <c r="E21" s="12">
        <v>95</v>
      </c>
      <c r="F21" s="12">
        <v>100</v>
      </c>
      <c r="G21" s="12">
        <v>95</v>
      </c>
      <c r="H21" s="12">
        <v>95</v>
      </c>
      <c r="I21" s="12">
        <v>0</v>
      </c>
      <c r="J21" s="12">
        <f t="shared" si="0"/>
        <v>580</v>
      </c>
      <c r="K21" s="17">
        <f t="shared" si="1"/>
        <v>82.857142857142861</v>
      </c>
      <c r="L21" s="58">
        <v>1</v>
      </c>
      <c r="M21" s="59">
        <f t="shared" si="2"/>
        <v>89.714285714285722</v>
      </c>
      <c r="O21" s="59">
        <f t="shared" si="3"/>
        <v>89.714285714285722</v>
      </c>
      <c r="P21" s="48" t="str">
        <f t="shared" si="4"/>
        <v>Lulus</v>
      </c>
      <c r="T21" s="11">
        <v>7</v>
      </c>
    </row>
    <row r="22" spans="1:20" x14ac:dyDescent="0.25">
      <c r="A22" s="16">
        <v>14</v>
      </c>
      <c r="B22" s="21" t="s">
        <v>686</v>
      </c>
      <c r="C22" s="12">
        <v>80</v>
      </c>
      <c r="D22" s="12">
        <v>95</v>
      </c>
      <c r="E22" s="12">
        <v>90</v>
      </c>
      <c r="F22" s="12">
        <v>85</v>
      </c>
      <c r="G22" s="12">
        <v>85</v>
      </c>
      <c r="H22" s="12">
        <v>100</v>
      </c>
      <c r="I22" s="12">
        <v>70</v>
      </c>
      <c r="J22" s="12">
        <f t="shared" si="0"/>
        <v>605</v>
      </c>
      <c r="K22" s="17">
        <f t="shared" si="1"/>
        <v>86.428571428571431</v>
      </c>
      <c r="L22" s="58">
        <v>1</v>
      </c>
      <c r="M22" s="59">
        <f t="shared" si="2"/>
        <v>91.857142857142861</v>
      </c>
      <c r="O22" s="59">
        <f t="shared" si="3"/>
        <v>91.857142857142861</v>
      </c>
      <c r="P22" s="48" t="str">
        <f t="shared" si="4"/>
        <v>Lulus</v>
      </c>
      <c r="T22" s="11">
        <v>7</v>
      </c>
    </row>
    <row r="23" spans="1:20" x14ac:dyDescent="0.25">
      <c r="A23" s="16">
        <v>15</v>
      </c>
      <c r="B23" s="21" t="s">
        <v>687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  <c r="I23" s="12">
        <v>0</v>
      </c>
      <c r="J23" s="12">
        <f t="shared" si="0"/>
        <v>0</v>
      </c>
      <c r="K23" s="17">
        <f t="shared" si="1"/>
        <v>0</v>
      </c>
      <c r="L23" s="11">
        <v>0</v>
      </c>
      <c r="M23" s="59">
        <f t="shared" si="2"/>
        <v>0</v>
      </c>
      <c r="O23" s="59">
        <f t="shared" si="3"/>
        <v>0</v>
      </c>
      <c r="P23" s="48" t="str">
        <f t="shared" si="4"/>
        <v>Tidak Lulus</v>
      </c>
      <c r="R23" s="11">
        <v>1</v>
      </c>
      <c r="T23" s="11">
        <v>7</v>
      </c>
    </row>
    <row r="24" spans="1:20" x14ac:dyDescent="0.25">
      <c r="A24" s="16">
        <v>16</v>
      </c>
      <c r="B24" s="21" t="s">
        <v>688</v>
      </c>
      <c r="C24" s="12">
        <v>80</v>
      </c>
      <c r="D24" s="12">
        <v>70</v>
      </c>
      <c r="E24" s="12">
        <v>80</v>
      </c>
      <c r="F24" s="12">
        <v>75</v>
      </c>
      <c r="G24" s="12">
        <v>60</v>
      </c>
      <c r="H24" s="12">
        <v>90</v>
      </c>
      <c r="I24" s="12">
        <v>75</v>
      </c>
      <c r="J24" s="12">
        <f t="shared" si="0"/>
        <v>530</v>
      </c>
      <c r="K24" s="17">
        <f t="shared" si="1"/>
        <v>75.714285714285708</v>
      </c>
      <c r="L24" s="58">
        <v>1</v>
      </c>
      <c r="M24" s="59">
        <f t="shared" si="2"/>
        <v>85.428571428571416</v>
      </c>
      <c r="O24" s="59">
        <f t="shared" si="3"/>
        <v>85.428571428571416</v>
      </c>
      <c r="P24" s="48" t="str">
        <f t="shared" si="4"/>
        <v>Lulus</v>
      </c>
      <c r="T24" s="11">
        <v>7</v>
      </c>
    </row>
    <row r="25" spans="1:20" x14ac:dyDescent="0.25">
      <c r="A25" s="16">
        <v>17</v>
      </c>
      <c r="B25" s="21" t="s">
        <v>689</v>
      </c>
      <c r="C25" s="12">
        <v>85</v>
      </c>
      <c r="D25" s="12">
        <v>70</v>
      </c>
      <c r="E25" s="12">
        <v>75</v>
      </c>
      <c r="F25" s="12">
        <v>80</v>
      </c>
      <c r="G25" s="12">
        <v>70</v>
      </c>
      <c r="H25" s="12">
        <v>70</v>
      </c>
      <c r="I25" s="12">
        <v>85</v>
      </c>
      <c r="J25" s="12">
        <f t="shared" si="0"/>
        <v>535</v>
      </c>
      <c r="K25" s="17">
        <f t="shared" si="1"/>
        <v>76.428571428571431</v>
      </c>
      <c r="L25" s="58">
        <v>1</v>
      </c>
      <c r="M25" s="59">
        <f t="shared" si="2"/>
        <v>85.857142857142861</v>
      </c>
      <c r="O25" s="59">
        <f t="shared" si="3"/>
        <v>85.857142857142861</v>
      </c>
      <c r="P25" s="48" t="str">
        <f t="shared" si="4"/>
        <v>Lulus</v>
      </c>
      <c r="T25" s="11">
        <v>7</v>
      </c>
    </row>
    <row r="26" spans="1:20" x14ac:dyDescent="0.25">
      <c r="A26" s="16">
        <v>18</v>
      </c>
      <c r="B26" s="21" t="s">
        <v>690</v>
      </c>
      <c r="C26" s="12">
        <v>80</v>
      </c>
      <c r="D26" s="12">
        <v>90</v>
      </c>
      <c r="E26" s="12">
        <v>80</v>
      </c>
      <c r="F26" s="12">
        <v>90</v>
      </c>
      <c r="G26" s="12">
        <v>70</v>
      </c>
      <c r="H26" s="12">
        <v>90</v>
      </c>
      <c r="I26" s="12">
        <v>80</v>
      </c>
      <c r="J26" s="12">
        <f t="shared" si="0"/>
        <v>580</v>
      </c>
      <c r="K26" s="17">
        <f t="shared" si="1"/>
        <v>82.857142857142861</v>
      </c>
      <c r="L26" s="58">
        <v>1</v>
      </c>
      <c r="M26" s="59">
        <f t="shared" si="2"/>
        <v>89.714285714285722</v>
      </c>
      <c r="O26" s="59">
        <f t="shared" si="3"/>
        <v>89.714285714285722</v>
      </c>
      <c r="P26" s="48" t="str">
        <f t="shared" si="4"/>
        <v>Lulus</v>
      </c>
      <c r="T26" s="11">
        <v>7</v>
      </c>
    </row>
    <row r="27" spans="1:20" x14ac:dyDescent="0.25">
      <c r="A27" s="16">
        <v>19</v>
      </c>
      <c r="B27" s="21" t="s">
        <v>691</v>
      </c>
      <c r="C27" s="12">
        <v>90</v>
      </c>
      <c r="D27" s="12">
        <v>0</v>
      </c>
      <c r="E27" s="12">
        <v>85</v>
      </c>
      <c r="F27" s="12">
        <v>85</v>
      </c>
      <c r="G27" s="12">
        <v>75</v>
      </c>
      <c r="H27" s="12">
        <v>90</v>
      </c>
      <c r="I27" s="12">
        <v>85</v>
      </c>
      <c r="J27" s="12">
        <f t="shared" si="0"/>
        <v>510</v>
      </c>
      <c r="K27" s="17">
        <f t="shared" si="1"/>
        <v>72.857142857142861</v>
      </c>
      <c r="L27" s="58">
        <v>1</v>
      </c>
      <c r="M27" s="59">
        <f t="shared" si="2"/>
        <v>83.714285714285722</v>
      </c>
      <c r="O27" s="59">
        <f t="shared" si="3"/>
        <v>83.714285714285722</v>
      </c>
      <c r="P27" s="48" t="str">
        <f t="shared" si="4"/>
        <v>Lulus</v>
      </c>
      <c r="T27" s="11">
        <v>7</v>
      </c>
    </row>
    <row r="28" spans="1:20" x14ac:dyDescent="0.25">
      <c r="A28" s="16">
        <v>20</v>
      </c>
      <c r="B28" s="21" t="s">
        <v>692</v>
      </c>
      <c r="C28" s="12">
        <v>80</v>
      </c>
      <c r="D28" s="12">
        <v>95</v>
      </c>
      <c r="E28" s="12">
        <v>75</v>
      </c>
      <c r="F28" s="12">
        <v>85</v>
      </c>
      <c r="G28" s="12">
        <v>85</v>
      </c>
      <c r="H28" s="12">
        <v>95</v>
      </c>
      <c r="I28" s="12">
        <v>0</v>
      </c>
      <c r="J28" s="12">
        <f t="shared" si="0"/>
        <v>515</v>
      </c>
      <c r="K28" s="17">
        <f t="shared" si="1"/>
        <v>73.571428571428569</v>
      </c>
      <c r="L28" s="58">
        <v>1</v>
      </c>
      <c r="M28" s="59">
        <f t="shared" si="2"/>
        <v>84.142857142857139</v>
      </c>
      <c r="O28" s="59">
        <f t="shared" si="3"/>
        <v>84.142857142857139</v>
      </c>
      <c r="P28" s="48" t="str">
        <f t="shared" si="4"/>
        <v>Lulus</v>
      </c>
      <c r="T28" s="11">
        <v>7</v>
      </c>
    </row>
    <row r="29" spans="1:20" x14ac:dyDescent="0.25">
      <c r="A29" s="16">
        <v>21</v>
      </c>
      <c r="B29" s="21" t="s">
        <v>693</v>
      </c>
      <c r="C29" s="12">
        <v>75</v>
      </c>
      <c r="D29" s="12">
        <v>85</v>
      </c>
      <c r="E29" s="12">
        <v>80</v>
      </c>
      <c r="F29" s="12">
        <v>85</v>
      </c>
      <c r="G29" s="12">
        <v>85</v>
      </c>
      <c r="H29" s="12">
        <v>80</v>
      </c>
      <c r="I29" s="12">
        <v>80</v>
      </c>
      <c r="J29" s="12">
        <f t="shared" si="0"/>
        <v>570</v>
      </c>
      <c r="K29" s="17">
        <f t="shared" si="1"/>
        <v>81.428571428571431</v>
      </c>
      <c r="L29" s="58">
        <v>1</v>
      </c>
      <c r="M29" s="59">
        <f t="shared" si="2"/>
        <v>88.857142857142861</v>
      </c>
      <c r="O29" s="59">
        <f t="shared" si="3"/>
        <v>88.857142857142861</v>
      </c>
      <c r="P29" s="48" t="str">
        <f t="shared" si="4"/>
        <v>Lulus</v>
      </c>
      <c r="T29" s="11">
        <v>7</v>
      </c>
    </row>
    <row r="30" spans="1:20" x14ac:dyDescent="0.25">
      <c r="A30" s="16">
        <v>22</v>
      </c>
      <c r="B30" s="21" t="s">
        <v>694</v>
      </c>
      <c r="C30" s="12">
        <v>80</v>
      </c>
      <c r="D30" s="12">
        <v>80</v>
      </c>
      <c r="E30" s="12">
        <v>80</v>
      </c>
      <c r="F30" s="12">
        <v>90</v>
      </c>
      <c r="G30" s="12">
        <v>70</v>
      </c>
      <c r="H30" s="12">
        <v>95</v>
      </c>
      <c r="I30" s="12">
        <v>70</v>
      </c>
      <c r="J30" s="12">
        <f t="shared" si="0"/>
        <v>565</v>
      </c>
      <c r="K30" s="17">
        <f t="shared" si="1"/>
        <v>80.714285714285708</v>
      </c>
      <c r="L30" s="58">
        <v>1</v>
      </c>
      <c r="M30" s="59">
        <f t="shared" si="2"/>
        <v>88.428571428571416</v>
      </c>
      <c r="O30" s="59">
        <f t="shared" si="3"/>
        <v>88.428571428571416</v>
      </c>
      <c r="P30" s="48" t="str">
        <f t="shared" si="4"/>
        <v>Lulus</v>
      </c>
      <c r="T30" s="11">
        <v>7</v>
      </c>
    </row>
    <row r="31" spans="1:20" x14ac:dyDescent="0.25">
      <c r="A31" s="16">
        <v>23</v>
      </c>
      <c r="B31" s="21" t="s">
        <v>695</v>
      </c>
      <c r="C31" s="12">
        <v>85</v>
      </c>
      <c r="D31" s="12">
        <v>95</v>
      </c>
      <c r="E31" s="12">
        <v>90</v>
      </c>
      <c r="F31" s="12">
        <v>85</v>
      </c>
      <c r="G31" s="12">
        <v>85</v>
      </c>
      <c r="H31" s="12">
        <v>95</v>
      </c>
      <c r="I31" s="12">
        <v>85</v>
      </c>
      <c r="J31" s="12">
        <f t="shared" si="0"/>
        <v>620</v>
      </c>
      <c r="K31" s="17">
        <f t="shared" si="1"/>
        <v>88.571428571428569</v>
      </c>
      <c r="L31" s="58">
        <v>1</v>
      </c>
      <c r="M31" s="59">
        <f t="shared" si="2"/>
        <v>93.142857142857139</v>
      </c>
      <c r="O31" s="59">
        <f t="shared" si="3"/>
        <v>93.142857142857139</v>
      </c>
      <c r="P31" s="48" t="str">
        <f t="shared" si="4"/>
        <v>Lulus</v>
      </c>
      <c r="T31" s="11">
        <v>7</v>
      </c>
    </row>
    <row r="32" spans="1:20" x14ac:dyDescent="0.25">
      <c r="A32" s="16">
        <v>24</v>
      </c>
      <c r="B32" s="21" t="s">
        <v>696</v>
      </c>
      <c r="C32" s="12">
        <v>80</v>
      </c>
      <c r="D32" s="12">
        <v>90</v>
      </c>
      <c r="E32" s="12">
        <v>75</v>
      </c>
      <c r="F32" s="12">
        <v>90</v>
      </c>
      <c r="G32" s="12">
        <v>85</v>
      </c>
      <c r="H32" s="12">
        <v>90</v>
      </c>
      <c r="I32" s="12">
        <v>70</v>
      </c>
      <c r="J32" s="12">
        <f t="shared" si="0"/>
        <v>580</v>
      </c>
      <c r="K32" s="17">
        <f t="shared" si="1"/>
        <v>82.857142857142861</v>
      </c>
      <c r="L32" s="58">
        <v>1</v>
      </c>
      <c r="M32" s="59">
        <f t="shared" si="2"/>
        <v>89.714285714285722</v>
      </c>
      <c r="O32" s="59">
        <f t="shared" si="3"/>
        <v>89.714285714285722</v>
      </c>
      <c r="P32" s="48" t="str">
        <f t="shared" si="4"/>
        <v>Lulus</v>
      </c>
      <c r="T32" s="11">
        <v>7</v>
      </c>
    </row>
    <row r="33" spans="1:20" x14ac:dyDescent="0.25">
      <c r="A33" s="16">
        <v>25</v>
      </c>
      <c r="B33" s="21" t="s">
        <v>697</v>
      </c>
      <c r="C33" s="12">
        <v>85</v>
      </c>
      <c r="D33" s="12">
        <v>90</v>
      </c>
      <c r="E33" s="12">
        <v>80</v>
      </c>
      <c r="F33" s="12">
        <v>80</v>
      </c>
      <c r="G33" s="12">
        <v>85</v>
      </c>
      <c r="H33" s="12">
        <v>75</v>
      </c>
      <c r="I33" s="12">
        <v>80</v>
      </c>
      <c r="J33" s="12">
        <f t="shared" si="0"/>
        <v>575</v>
      </c>
      <c r="K33" s="17">
        <f t="shared" si="1"/>
        <v>82.142857142857139</v>
      </c>
      <c r="L33" s="58">
        <v>1</v>
      </c>
      <c r="M33" s="59">
        <f t="shared" si="2"/>
        <v>89.285714285714278</v>
      </c>
      <c r="O33" s="59">
        <f t="shared" si="3"/>
        <v>89.285714285714278</v>
      </c>
      <c r="P33" s="48" t="str">
        <f t="shared" si="4"/>
        <v>Lulus</v>
      </c>
      <c r="T33" s="11">
        <v>7</v>
      </c>
    </row>
    <row r="34" spans="1:20" x14ac:dyDescent="0.25">
      <c r="A34" s="16">
        <v>26</v>
      </c>
      <c r="B34" s="21" t="s">
        <v>698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  <c r="I34" s="12">
        <v>0</v>
      </c>
      <c r="J34" s="12">
        <f t="shared" si="0"/>
        <v>0</v>
      </c>
      <c r="K34" s="17">
        <f t="shared" si="1"/>
        <v>0</v>
      </c>
      <c r="L34" s="58">
        <v>1</v>
      </c>
      <c r="M34" s="59">
        <f t="shared" si="2"/>
        <v>40</v>
      </c>
      <c r="O34" s="59">
        <f t="shared" si="3"/>
        <v>40</v>
      </c>
      <c r="P34" s="48" t="str">
        <f t="shared" si="4"/>
        <v>Tidak Lulus</v>
      </c>
      <c r="R34" s="11">
        <v>1</v>
      </c>
      <c r="T34" s="11">
        <v>7</v>
      </c>
    </row>
    <row r="35" spans="1:20" x14ac:dyDescent="0.25">
      <c r="A35" s="16">
        <v>27</v>
      </c>
      <c r="B35" s="21" t="s">
        <v>699</v>
      </c>
      <c r="C35" s="12">
        <v>93</v>
      </c>
      <c r="D35" s="12">
        <v>95</v>
      </c>
      <c r="E35" s="12">
        <v>95</v>
      </c>
      <c r="F35" s="12">
        <v>95</v>
      </c>
      <c r="G35" s="12">
        <v>90</v>
      </c>
      <c r="H35" s="12">
        <v>100</v>
      </c>
      <c r="I35" s="12">
        <v>0</v>
      </c>
      <c r="J35" s="12">
        <f t="shared" si="0"/>
        <v>568</v>
      </c>
      <c r="K35" s="17">
        <f t="shared" si="1"/>
        <v>81.142857142857139</v>
      </c>
      <c r="L35" s="58">
        <v>1</v>
      </c>
      <c r="M35" s="59">
        <f t="shared" si="2"/>
        <v>88.685714285714283</v>
      </c>
      <c r="O35" s="59">
        <f t="shared" si="3"/>
        <v>88.685714285714283</v>
      </c>
      <c r="P35" s="48" t="str">
        <f t="shared" si="4"/>
        <v>Lulus</v>
      </c>
      <c r="T35" s="11">
        <v>7</v>
      </c>
    </row>
    <row r="36" spans="1:20" x14ac:dyDescent="0.25">
      <c r="A36" s="16">
        <v>28</v>
      </c>
      <c r="B36" s="21" t="s">
        <v>700</v>
      </c>
      <c r="C36" s="12">
        <v>80</v>
      </c>
      <c r="D36" s="12">
        <v>0</v>
      </c>
      <c r="E36" s="12">
        <v>95</v>
      </c>
      <c r="F36" s="12">
        <v>90</v>
      </c>
      <c r="G36" s="12">
        <v>85</v>
      </c>
      <c r="H36" s="12">
        <v>80</v>
      </c>
      <c r="I36" s="12">
        <v>85</v>
      </c>
      <c r="J36" s="12">
        <f t="shared" si="0"/>
        <v>515</v>
      </c>
      <c r="K36" s="17">
        <f t="shared" si="1"/>
        <v>73.571428571428569</v>
      </c>
      <c r="L36" s="58">
        <v>1</v>
      </c>
      <c r="M36" s="59">
        <f t="shared" si="2"/>
        <v>84.142857142857139</v>
      </c>
      <c r="O36" s="59">
        <f t="shared" si="3"/>
        <v>84.142857142857139</v>
      </c>
      <c r="P36" s="48" t="str">
        <f t="shared" si="4"/>
        <v>Lulus</v>
      </c>
      <c r="T36" s="11">
        <v>7</v>
      </c>
    </row>
    <row r="37" spans="1:20" x14ac:dyDescent="0.25">
      <c r="A37" s="16">
        <v>29</v>
      </c>
      <c r="B37" s="21" t="s">
        <v>701</v>
      </c>
      <c r="C37" s="12">
        <v>80</v>
      </c>
      <c r="D37" s="12">
        <v>95</v>
      </c>
      <c r="E37" s="12">
        <v>85</v>
      </c>
      <c r="F37" s="12">
        <v>90</v>
      </c>
      <c r="G37" s="12">
        <v>70</v>
      </c>
      <c r="H37" s="12">
        <v>95</v>
      </c>
      <c r="I37" s="12">
        <v>75</v>
      </c>
      <c r="J37" s="12">
        <f t="shared" si="0"/>
        <v>590</v>
      </c>
      <c r="K37" s="17">
        <f t="shared" si="1"/>
        <v>84.285714285714292</v>
      </c>
      <c r="L37" s="58">
        <v>1</v>
      </c>
      <c r="M37" s="59">
        <f t="shared" si="2"/>
        <v>90.571428571428584</v>
      </c>
      <c r="O37" s="59">
        <f t="shared" si="3"/>
        <v>90.571428571428584</v>
      </c>
      <c r="P37" s="48" t="str">
        <f t="shared" si="4"/>
        <v>Lulus</v>
      </c>
      <c r="T37" s="11">
        <v>7</v>
      </c>
    </row>
    <row r="38" spans="1:20" x14ac:dyDescent="0.25">
      <c r="A38" s="16">
        <v>30</v>
      </c>
      <c r="B38" s="21" t="s">
        <v>702</v>
      </c>
      <c r="C38" s="12">
        <v>80</v>
      </c>
      <c r="D38" s="12">
        <v>0</v>
      </c>
      <c r="E38" s="12">
        <v>80</v>
      </c>
      <c r="F38" s="12">
        <v>95</v>
      </c>
      <c r="G38" s="12">
        <v>85</v>
      </c>
      <c r="H38" s="12">
        <v>80</v>
      </c>
      <c r="I38" s="12">
        <v>85</v>
      </c>
      <c r="J38" s="12">
        <f t="shared" si="0"/>
        <v>505</v>
      </c>
      <c r="K38" s="17">
        <f t="shared" si="1"/>
        <v>72.142857142857139</v>
      </c>
      <c r="L38" s="58">
        <v>1</v>
      </c>
      <c r="M38" s="59">
        <f t="shared" si="2"/>
        <v>83.285714285714278</v>
      </c>
      <c r="O38" s="59">
        <f t="shared" si="3"/>
        <v>83.285714285714278</v>
      </c>
      <c r="P38" s="48" t="str">
        <f t="shared" si="4"/>
        <v>Lulus</v>
      </c>
      <c r="T38" s="11">
        <v>7</v>
      </c>
    </row>
    <row r="39" spans="1:20" x14ac:dyDescent="0.25">
      <c r="A39" s="16">
        <v>31</v>
      </c>
      <c r="B39" s="21" t="s">
        <v>703</v>
      </c>
      <c r="C39" s="12">
        <v>85</v>
      </c>
      <c r="D39" s="12">
        <v>85</v>
      </c>
      <c r="E39" s="12">
        <v>85</v>
      </c>
      <c r="F39" s="12">
        <v>90</v>
      </c>
      <c r="G39" s="12">
        <v>85</v>
      </c>
      <c r="H39" s="12">
        <v>80</v>
      </c>
      <c r="I39" s="12">
        <v>85</v>
      </c>
      <c r="J39" s="12">
        <f t="shared" si="0"/>
        <v>595</v>
      </c>
      <c r="K39" s="17">
        <f t="shared" si="1"/>
        <v>85</v>
      </c>
      <c r="L39" s="58">
        <v>1</v>
      </c>
      <c r="M39" s="59">
        <f t="shared" si="2"/>
        <v>91</v>
      </c>
      <c r="O39" s="59">
        <f t="shared" si="3"/>
        <v>91</v>
      </c>
      <c r="P39" s="48" t="str">
        <f t="shared" si="4"/>
        <v>Lulus</v>
      </c>
      <c r="T39" s="11">
        <v>7</v>
      </c>
    </row>
    <row r="40" spans="1:20" x14ac:dyDescent="0.25">
      <c r="A40" s="16">
        <v>32</v>
      </c>
      <c r="B40" s="20" t="s">
        <v>704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/>
      <c r="I40" s="12">
        <v>0</v>
      </c>
      <c r="J40" s="12">
        <f t="shared" si="0"/>
        <v>0</v>
      </c>
      <c r="K40" s="17">
        <f t="shared" si="1"/>
        <v>0</v>
      </c>
      <c r="L40" s="58">
        <v>1</v>
      </c>
      <c r="M40" s="59">
        <f t="shared" si="2"/>
        <v>40</v>
      </c>
      <c r="O40" s="59">
        <f t="shared" si="3"/>
        <v>40</v>
      </c>
      <c r="P40" s="48" t="str">
        <f t="shared" si="4"/>
        <v>Tidak Lulus</v>
      </c>
      <c r="R40" s="11">
        <v>1</v>
      </c>
      <c r="T40" s="11">
        <v>7</v>
      </c>
    </row>
    <row r="41" spans="1:20" x14ac:dyDescent="0.25">
      <c r="A41" s="16">
        <v>33</v>
      </c>
      <c r="B41" s="20" t="s">
        <v>705</v>
      </c>
      <c r="C41" s="12">
        <v>90</v>
      </c>
      <c r="D41" s="12">
        <v>90</v>
      </c>
      <c r="E41" s="12">
        <v>55</v>
      </c>
      <c r="F41" s="12">
        <v>95</v>
      </c>
      <c r="G41" s="12">
        <v>90</v>
      </c>
      <c r="H41" s="12">
        <v>80</v>
      </c>
      <c r="I41" s="12">
        <v>0</v>
      </c>
      <c r="J41" s="12">
        <f t="shared" ref="J41:J72" si="5">SUM(C41:I41)</f>
        <v>500</v>
      </c>
      <c r="K41" s="17">
        <f t="shared" si="1"/>
        <v>71.428571428571431</v>
      </c>
      <c r="L41" s="58">
        <v>1</v>
      </c>
      <c r="M41" s="59">
        <f t="shared" si="2"/>
        <v>82.857142857142861</v>
      </c>
      <c r="O41" s="59">
        <f t="shared" si="3"/>
        <v>82.857142857142861</v>
      </c>
      <c r="P41" s="48" t="str">
        <f t="shared" si="4"/>
        <v>Lulus</v>
      </c>
      <c r="T41" s="11">
        <v>7</v>
      </c>
    </row>
    <row r="42" spans="1:20" x14ac:dyDescent="0.25">
      <c r="A42" s="16">
        <v>34</v>
      </c>
      <c r="B42" s="20" t="s">
        <v>706</v>
      </c>
      <c r="C42" s="12">
        <v>80</v>
      </c>
      <c r="D42" s="12">
        <v>95</v>
      </c>
      <c r="E42" s="12">
        <v>80</v>
      </c>
      <c r="F42" s="12">
        <v>90</v>
      </c>
      <c r="G42" s="12">
        <v>85</v>
      </c>
      <c r="H42" s="12">
        <v>95</v>
      </c>
      <c r="I42" s="12">
        <v>0</v>
      </c>
      <c r="J42" s="12">
        <f t="shared" si="5"/>
        <v>525</v>
      </c>
      <c r="K42" s="17">
        <f t="shared" si="1"/>
        <v>75</v>
      </c>
      <c r="L42" s="58">
        <v>1</v>
      </c>
      <c r="M42" s="59">
        <f t="shared" si="2"/>
        <v>85</v>
      </c>
      <c r="O42" s="59">
        <f t="shared" si="3"/>
        <v>85</v>
      </c>
      <c r="P42" s="48" t="str">
        <f t="shared" si="4"/>
        <v>Lulus</v>
      </c>
      <c r="T42" s="11">
        <v>7</v>
      </c>
    </row>
    <row r="43" spans="1:20" x14ac:dyDescent="0.25">
      <c r="A43" s="16">
        <v>35</v>
      </c>
      <c r="B43" s="20" t="s">
        <v>707</v>
      </c>
      <c r="C43" s="12">
        <v>90</v>
      </c>
      <c r="D43" s="12">
        <v>95</v>
      </c>
      <c r="E43" s="12">
        <v>85</v>
      </c>
      <c r="F43" s="12">
        <v>85</v>
      </c>
      <c r="G43" s="12">
        <v>70</v>
      </c>
      <c r="H43" s="12">
        <v>65</v>
      </c>
      <c r="I43" s="12">
        <v>85</v>
      </c>
      <c r="J43" s="12">
        <f t="shared" si="5"/>
        <v>575</v>
      </c>
      <c r="K43" s="17">
        <f t="shared" si="1"/>
        <v>82.142857142857139</v>
      </c>
      <c r="L43" s="58">
        <v>1</v>
      </c>
      <c r="M43" s="59">
        <f t="shared" si="2"/>
        <v>89.285714285714278</v>
      </c>
      <c r="O43" s="59">
        <f t="shared" si="3"/>
        <v>89.285714285714278</v>
      </c>
      <c r="P43" s="48" t="str">
        <f t="shared" si="4"/>
        <v>Lulus</v>
      </c>
      <c r="T43" s="11">
        <v>7</v>
      </c>
    </row>
    <row r="44" spans="1:20" x14ac:dyDescent="0.25">
      <c r="A44" s="16">
        <v>36</v>
      </c>
      <c r="B44" s="20" t="s">
        <v>708</v>
      </c>
      <c r="C44" s="12">
        <v>90</v>
      </c>
      <c r="D44" s="12">
        <v>90</v>
      </c>
      <c r="E44" s="12">
        <v>95</v>
      </c>
      <c r="F44" s="12">
        <v>95</v>
      </c>
      <c r="G44" s="12">
        <v>85</v>
      </c>
      <c r="H44" s="12">
        <v>90</v>
      </c>
      <c r="I44" s="12">
        <v>0</v>
      </c>
      <c r="J44" s="12">
        <f t="shared" si="5"/>
        <v>545</v>
      </c>
      <c r="K44" s="17">
        <f t="shared" si="1"/>
        <v>77.857142857142861</v>
      </c>
      <c r="L44" s="58">
        <v>1</v>
      </c>
      <c r="M44" s="59">
        <f t="shared" si="2"/>
        <v>86.714285714285722</v>
      </c>
      <c r="O44" s="59">
        <f t="shared" si="3"/>
        <v>86.714285714285722</v>
      </c>
      <c r="P44" s="48" t="str">
        <f t="shared" si="4"/>
        <v>Lulus</v>
      </c>
      <c r="T44" s="11">
        <v>7</v>
      </c>
    </row>
    <row r="45" spans="1:20" x14ac:dyDescent="0.25">
      <c r="A45" s="16">
        <v>37</v>
      </c>
      <c r="B45" s="20" t="s">
        <v>709</v>
      </c>
      <c r="C45" s="12">
        <v>85</v>
      </c>
      <c r="D45" s="12">
        <v>90</v>
      </c>
      <c r="E45" s="12">
        <v>80</v>
      </c>
      <c r="F45" s="12">
        <v>85</v>
      </c>
      <c r="G45" s="12">
        <v>85</v>
      </c>
      <c r="H45" s="12">
        <v>90</v>
      </c>
      <c r="I45" s="12">
        <v>75</v>
      </c>
      <c r="J45" s="12">
        <f t="shared" si="5"/>
        <v>590</v>
      </c>
      <c r="K45" s="17">
        <f t="shared" si="1"/>
        <v>84.285714285714292</v>
      </c>
      <c r="L45" s="58">
        <v>1</v>
      </c>
      <c r="M45" s="59">
        <f t="shared" si="2"/>
        <v>90.571428571428584</v>
      </c>
      <c r="O45" s="59">
        <f t="shared" si="3"/>
        <v>90.571428571428584</v>
      </c>
      <c r="P45" s="48" t="str">
        <f t="shared" si="4"/>
        <v>Lulus</v>
      </c>
      <c r="T45" s="11">
        <v>7</v>
      </c>
    </row>
    <row r="46" spans="1:20" x14ac:dyDescent="0.25">
      <c r="A46" s="16">
        <v>38</v>
      </c>
      <c r="B46" s="20" t="s">
        <v>710</v>
      </c>
      <c r="C46" s="12">
        <v>85</v>
      </c>
      <c r="D46" s="12">
        <v>0</v>
      </c>
      <c r="E46" s="12">
        <v>100</v>
      </c>
      <c r="F46" s="12">
        <v>80</v>
      </c>
      <c r="G46" s="12">
        <v>70</v>
      </c>
      <c r="H46" s="12">
        <v>75</v>
      </c>
      <c r="I46" s="12">
        <v>65</v>
      </c>
      <c r="J46" s="12">
        <f t="shared" si="5"/>
        <v>475</v>
      </c>
      <c r="K46" s="17">
        <f t="shared" si="1"/>
        <v>67.857142857142861</v>
      </c>
      <c r="L46" s="58">
        <v>1</v>
      </c>
      <c r="M46" s="59">
        <f t="shared" si="2"/>
        <v>80.714285714285722</v>
      </c>
      <c r="O46" s="59">
        <f t="shared" si="3"/>
        <v>80.714285714285722</v>
      </c>
      <c r="P46" s="48" t="str">
        <f t="shared" si="4"/>
        <v>Lulus</v>
      </c>
      <c r="T46" s="11">
        <v>7</v>
      </c>
    </row>
    <row r="47" spans="1:20" x14ac:dyDescent="0.25">
      <c r="A47" s="16">
        <v>39</v>
      </c>
      <c r="B47" s="20" t="s">
        <v>711</v>
      </c>
      <c r="C47" s="12">
        <v>90</v>
      </c>
      <c r="D47" s="12">
        <v>80</v>
      </c>
      <c r="E47" s="12">
        <v>90</v>
      </c>
      <c r="F47" s="12">
        <v>75</v>
      </c>
      <c r="G47" s="12">
        <v>70</v>
      </c>
      <c r="H47" s="12">
        <v>90</v>
      </c>
      <c r="I47" s="12">
        <v>70</v>
      </c>
      <c r="J47" s="12">
        <f t="shared" si="5"/>
        <v>565</v>
      </c>
      <c r="K47" s="17">
        <f t="shared" si="1"/>
        <v>80.714285714285708</v>
      </c>
      <c r="L47" s="58">
        <v>1</v>
      </c>
      <c r="M47" s="59">
        <f t="shared" si="2"/>
        <v>88.428571428571416</v>
      </c>
      <c r="O47" s="59">
        <f t="shared" si="3"/>
        <v>88.428571428571416</v>
      </c>
      <c r="P47" s="48" t="str">
        <f t="shared" si="4"/>
        <v>Lulus</v>
      </c>
      <c r="T47" s="11">
        <v>7</v>
      </c>
    </row>
    <row r="48" spans="1:20" x14ac:dyDescent="0.25">
      <c r="A48" s="16">
        <v>40</v>
      </c>
      <c r="B48" s="20" t="s">
        <v>712</v>
      </c>
      <c r="C48" s="12">
        <v>80</v>
      </c>
      <c r="D48" s="12">
        <v>95</v>
      </c>
      <c r="E48" s="12">
        <v>85</v>
      </c>
      <c r="F48" s="12">
        <v>85</v>
      </c>
      <c r="G48" s="12">
        <v>85</v>
      </c>
      <c r="H48" s="12">
        <v>95</v>
      </c>
      <c r="I48" s="12">
        <v>70</v>
      </c>
      <c r="J48" s="12">
        <f t="shared" si="5"/>
        <v>595</v>
      </c>
      <c r="K48" s="17">
        <f t="shared" si="1"/>
        <v>85</v>
      </c>
      <c r="L48" s="58">
        <v>1</v>
      </c>
      <c r="M48" s="59">
        <f t="shared" si="2"/>
        <v>91</v>
      </c>
      <c r="O48" s="59">
        <f t="shared" si="3"/>
        <v>91</v>
      </c>
      <c r="P48" s="48" t="str">
        <f t="shared" si="4"/>
        <v>Lulus</v>
      </c>
      <c r="T48" s="11">
        <v>7</v>
      </c>
    </row>
    <row r="49" spans="1:20" x14ac:dyDescent="0.25">
      <c r="A49" s="16">
        <v>41</v>
      </c>
      <c r="B49" s="20" t="s">
        <v>713</v>
      </c>
      <c r="C49" s="12">
        <v>90</v>
      </c>
      <c r="D49" s="12">
        <v>80</v>
      </c>
      <c r="E49" s="12">
        <v>90</v>
      </c>
      <c r="F49" s="12">
        <v>80</v>
      </c>
      <c r="G49" s="12">
        <v>85</v>
      </c>
      <c r="H49" s="12">
        <v>90</v>
      </c>
      <c r="I49" s="12">
        <v>95</v>
      </c>
      <c r="J49" s="12">
        <f t="shared" si="5"/>
        <v>610</v>
      </c>
      <c r="K49" s="17">
        <f t="shared" si="1"/>
        <v>87.142857142857139</v>
      </c>
      <c r="L49" s="58">
        <v>1</v>
      </c>
      <c r="M49" s="59">
        <f t="shared" si="2"/>
        <v>92.285714285714278</v>
      </c>
      <c r="O49" s="59">
        <f t="shared" si="3"/>
        <v>92.285714285714278</v>
      </c>
      <c r="P49" s="48" t="str">
        <f t="shared" si="4"/>
        <v>Lulus</v>
      </c>
      <c r="T49" s="11">
        <v>7</v>
      </c>
    </row>
    <row r="50" spans="1:20" x14ac:dyDescent="0.25">
      <c r="A50" s="16">
        <v>42</v>
      </c>
      <c r="B50" s="20" t="s">
        <v>714</v>
      </c>
      <c r="C50" s="12">
        <v>85</v>
      </c>
      <c r="D50" s="12">
        <v>95</v>
      </c>
      <c r="E50" s="12">
        <v>95</v>
      </c>
      <c r="F50" s="12">
        <v>85</v>
      </c>
      <c r="G50" s="12">
        <v>85</v>
      </c>
      <c r="H50" s="12">
        <v>95</v>
      </c>
      <c r="I50" s="12">
        <v>70</v>
      </c>
      <c r="J50" s="12">
        <f t="shared" si="5"/>
        <v>610</v>
      </c>
      <c r="K50" s="17">
        <f t="shared" si="1"/>
        <v>87.142857142857139</v>
      </c>
      <c r="L50" s="58">
        <v>1</v>
      </c>
      <c r="M50" s="59">
        <f t="shared" si="2"/>
        <v>92.285714285714278</v>
      </c>
      <c r="O50" s="59">
        <f t="shared" si="3"/>
        <v>92.285714285714278</v>
      </c>
      <c r="P50" s="48" t="str">
        <f t="shared" si="4"/>
        <v>Lulus</v>
      </c>
      <c r="T50" s="11">
        <v>7</v>
      </c>
    </row>
    <row r="51" spans="1:20" x14ac:dyDescent="0.25">
      <c r="A51" s="16">
        <v>43</v>
      </c>
      <c r="B51" s="20" t="s">
        <v>715</v>
      </c>
      <c r="C51" s="12">
        <v>80</v>
      </c>
      <c r="D51" s="12">
        <v>100</v>
      </c>
      <c r="E51" s="12">
        <v>100</v>
      </c>
      <c r="F51" s="12">
        <v>85</v>
      </c>
      <c r="G51" s="12">
        <v>85</v>
      </c>
      <c r="H51" s="12">
        <v>95</v>
      </c>
      <c r="I51" s="12">
        <v>70</v>
      </c>
      <c r="J51" s="12">
        <f t="shared" si="5"/>
        <v>615</v>
      </c>
      <c r="K51" s="17">
        <f t="shared" si="1"/>
        <v>87.857142857142861</v>
      </c>
      <c r="L51" s="58">
        <v>1</v>
      </c>
      <c r="M51" s="59">
        <f t="shared" si="2"/>
        <v>92.714285714285722</v>
      </c>
      <c r="O51" s="59">
        <f t="shared" si="3"/>
        <v>92.714285714285722</v>
      </c>
      <c r="P51" s="48" t="str">
        <f t="shared" si="4"/>
        <v>Lulus</v>
      </c>
      <c r="T51" s="11">
        <v>7</v>
      </c>
    </row>
    <row r="52" spans="1:20" x14ac:dyDescent="0.25">
      <c r="A52" s="16">
        <v>44</v>
      </c>
      <c r="B52" s="20" t="s">
        <v>716</v>
      </c>
      <c r="C52" s="12">
        <v>80</v>
      </c>
      <c r="D52" s="12">
        <v>95</v>
      </c>
      <c r="E52" s="12">
        <v>75</v>
      </c>
      <c r="F52" s="12">
        <v>85</v>
      </c>
      <c r="G52" s="12">
        <v>85</v>
      </c>
      <c r="H52" s="12">
        <v>75</v>
      </c>
      <c r="I52" s="12">
        <v>70</v>
      </c>
      <c r="J52" s="12">
        <f t="shared" si="5"/>
        <v>565</v>
      </c>
      <c r="K52" s="17">
        <f t="shared" si="1"/>
        <v>80.714285714285708</v>
      </c>
      <c r="L52" s="58">
        <v>1</v>
      </c>
      <c r="M52" s="59">
        <f t="shared" si="2"/>
        <v>88.428571428571416</v>
      </c>
      <c r="O52" s="59">
        <f t="shared" si="3"/>
        <v>88.428571428571416</v>
      </c>
      <c r="P52" s="48" t="str">
        <f t="shared" si="4"/>
        <v>Lulus</v>
      </c>
      <c r="T52" s="11">
        <v>7</v>
      </c>
    </row>
    <row r="53" spans="1:20" x14ac:dyDescent="0.25">
      <c r="A53" s="16">
        <v>45</v>
      </c>
      <c r="B53" s="20" t="s">
        <v>717</v>
      </c>
      <c r="C53" s="12">
        <v>85</v>
      </c>
      <c r="D53" s="12">
        <v>75</v>
      </c>
      <c r="E53" s="12">
        <v>80</v>
      </c>
      <c r="F53" s="12">
        <v>85</v>
      </c>
      <c r="G53" s="12">
        <v>70</v>
      </c>
      <c r="H53" s="12">
        <v>85</v>
      </c>
      <c r="I53" s="12">
        <v>75</v>
      </c>
      <c r="J53" s="12">
        <f t="shared" si="5"/>
        <v>555</v>
      </c>
      <c r="K53" s="17">
        <f t="shared" si="1"/>
        <v>79.285714285714292</v>
      </c>
      <c r="L53" s="58">
        <v>1</v>
      </c>
      <c r="M53" s="59">
        <f t="shared" si="2"/>
        <v>87.571428571428584</v>
      </c>
      <c r="O53" s="59">
        <f t="shared" si="3"/>
        <v>87.571428571428584</v>
      </c>
      <c r="P53" s="48" t="str">
        <f t="shared" si="4"/>
        <v>Lulus</v>
      </c>
      <c r="T53" s="11">
        <v>7</v>
      </c>
    </row>
    <row r="54" spans="1:20" x14ac:dyDescent="0.25">
      <c r="A54" s="16">
        <v>46</v>
      </c>
      <c r="B54" s="20" t="s">
        <v>718</v>
      </c>
      <c r="C54" s="12">
        <v>80</v>
      </c>
      <c r="D54" s="12">
        <v>95</v>
      </c>
      <c r="E54" s="12">
        <v>80</v>
      </c>
      <c r="F54" s="12">
        <v>85</v>
      </c>
      <c r="G54" s="12">
        <v>75</v>
      </c>
      <c r="H54" s="12">
        <v>100</v>
      </c>
      <c r="I54" s="12">
        <v>70</v>
      </c>
      <c r="J54" s="12">
        <f t="shared" si="5"/>
        <v>585</v>
      </c>
      <c r="K54" s="17">
        <f t="shared" si="1"/>
        <v>83.571428571428569</v>
      </c>
      <c r="L54" s="58">
        <v>1</v>
      </c>
      <c r="M54" s="59">
        <f t="shared" si="2"/>
        <v>90.142857142857139</v>
      </c>
      <c r="O54" s="59">
        <f t="shared" si="3"/>
        <v>90.142857142857139</v>
      </c>
      <c r="P54" s="48" t="str">
        <f t="shared" si="4"/>
        <v>Lulus</v>
      </c>
      <c r="T54" s="11">
        <v>7</v>
      </c>
    </row>
    <row r="55" spans="1:20" x14ac:dyDescent="0.25">
      <c r="A55" s="16">
        <v>47</v>
      </c>
      <c r="B55" s="20" t="s">
        <v>719</v>
      </c>
      <c r="C55" s="12">
        <v>80</v>
      </c>
      <c r="D55" s="12">
        <v>75</v>
      </c>
      <c r="E55" s="12">
        <v>85</v>
      </c>
      <c r="F55" s="12">
        <v>90</v>
      </c>
      <c r="G55" s="12">
        <v>85</v>
      </c>
      <c r="H55" s="12">
        <v>90</v>
      </c>
      <c r="I55" s="12">
        <v>80</v>
      </c>
      <c r="J55" s="12">
        <f t="shared" si="5"/>
        <v>585</v>
      </c>
      <c r="K55" s="17">
        <f t="shared" si="1"/>
        <v>83.571428571428569</v>
      </c>
      <c r="L55" s="58">
        <v>1</v>
      </c>
      <c r="M55" s="59">
        <f t="shared" si="2"/>
        <v>90.142857142857139</v>
      </c>
      <c r="O55" s="59">
        <f t="shared" si="3"/>
        <v>90.142857142857139</v>
      </c>
      <c r="P55" s="48" t="str">
        <f t="shared" si="4"/>
        <v>Lulus</v>
      </c>
      <c r="T55" s="11">
        <v>7</v>
      </c>
    </row>
    <row r="56" spans="1:20" x14ac:dyDescent="0.25">
      <c r="A56" s="16">
        <v>48</v>
      </c>
      <c r="B56" s="20" t="s">
        <v>720</v>
      </c>
      <c r="C56" s="12">
        <v>80</v>
      </c>
      <c r="D56" s="12">
        <v>90</v>
      </c>
      <c r="E56" s="12">
        <v>60</v>
      </c>
      <c r="F56" s="12">
        <v>90</v>
      </c>
      <c r="G56" s="12">
        <v>85</v>
      </c>
      <c r="H56" s="12">
        <v>90</v>
      </c>
      <c r="I56" s="12">
        <v>70</v>
      </c>
      <c r="J56" s="12">
        <f t="shared" si="5"/>
        <v>565</v>
      </c>
      <c r="K56" s="17">
        <f t="shared" si="1"/>
        <v>80.714285714285708</v>
      </c>
      <c r="L56" s="58">
        <v>1</v>
      </c>
      <c r="M56" s="59">
        <f t="shared" si="2"/>
        <v>88.428571428571416</v>
      </c>
      <c r="O56" s="59">
        <f t="shared" si="3"/>
        <v>88.428571428571416</v>
      </c>
      <c r="P56" s="48" t="str">
        <f t="shared" si="4"/>
        <v>Lulus</v>
      </c>
      <c r="T56" s="11">
        <v>7</v>
      </c>
    </row>
    <row r="57" spans="1:20" x14ac:dyDescent="0.25">
      <c r="A57" s="16">
        <v>49</v>
      </c>
      <c r="B57" s="20" t="s">
        <v>721</v>
      </c>
      <c r="C57" s="12">
        <v>75</v>
      </c>
      <c r="D57" s="12">
        <v>95</v>
      </c>
      <c r="E57" s="12">
        <v>80</v>
      </c>
      <c r="F57" s="12">
        <v>85</v>
      </c>
      <c r="G57" s="12">
        <v>85</v>
      </c>
      <c r="H57" s="12">
        <v>95</v>
      </c>
      <c r="I57" s="12">
        <v>75</v>
      </c>
      <c r="J57" s="12">
        <f t="shared" si="5"/>
        <v>590</v>
      </c>
      <c r="K57" s="17">
        <f t="shared" si="1"/>
        <v>84.285714285714292</v>
      </c>
      <c r="L57" s="58">
        <v>1</v>
      </c>
      <c r="M57" s="59">
        <f t="shared" si="2"/>
        <v>90.571428571428584</v>
      </c>
      <c r="O57" s="59">
        <f t="shared" si="3"/>
        <v>90.571428571428584</v>
      </c>
      <c r="P57" s="48" t="str">
        <f t="shared" si="4"/>
        <v>Lulus</v>
      </c>
      <c r="T57" s="11">
        <v>7</v>
      </c>
    </row>
    <row r="58" spans="1:20" x14ac:dyDescent="0.25">
      <c r="A58" s="16">
        <v>50</v>
      </c>
      <c r="B58" s="20" t="s">
        <v>722</v>
      </c>
      <c r="C58" s="12">
        <v>80</v>
      </c>
      <c r="D58" s="12">
        <v>90</v>
      </c>
      <c r="E58" s="12">
        <v>85</v>
      </c>
      <c r="F58" s="12">
        <v>85</v>
      </c>
      <c r="G58" s="12">
        <v>85</v>
      </c>
      <c r="H58" s="12">
        <v>90</v>
      </c>
      <c r="I58" s="12">
        <v>85</v>
      </c>
      <c r="J58" s="12">
        <f t="shared" si="5"/>
        <v>600</v>
      </c>
      <c r="K58" s="17">
        <f t="shared" si="1"/>
        <v>85.714285714285708</v>
      </c>
      <c r="L58" s="58">
        <v>1</v>
      </c>
      <c r="M58" s="59">
        <f t="shared" si="2"/>
        <v>91.428571428571416</v>
      </c>
      <c r="O58" s="59">
        <f t="shared" si="3"/>
        <v>91.428571428571416</v>
      </c>
      <c r="P58" s="48" t="str">
        <f t="shared" si="4"/>
        <v>Lulus</v>
      </c>
      <c r="T58" s="11">
        <v>7</v>
      </c>
    </row>
    <row r="59" spans="1:20" x14ac:dyDescent="0.25">
      <c r="A59" s="16">
        <v>51</v>
      </c>
      <c r="B59" s="20" t="s">
        <v>723</v>
      </c>
      <c r="C59" s="12">
        <v>90</v>
      </c>
      <c r="D59" s="12">
        <v>85</v>
      </c>
      <c r="E59" s="12">
        <v>80</v>
      </c>
      <c r="F59" s="12">
        <v>85</v>
      </c>
      <c r="G59" s="12">
        <v>85</v>
      </c>
      <c r="H59" s="12">
        <v>90</v>
      </c>
      <c r="I59" s="12">
        <v>70</v>
      </c>
      <c r="J59" s="12">
        <f t="shared" si="5"/>
        <v>585</v>
      </c>
      <c r="K59" s="17">
        <f t="shared" si="1"/>
        <v>83.571428571428569</v>
      </c>
      <c r="L59" s="58">
        <v>1</v>
      </c>
      <c r="M59" s="59">
        <f t="shared" si="2"/>
        <v>90.142857142857139</v>
      </c>
      <c r="O59" s="59">
        <f t="shared" si="3"/>
        <v>90.142857142857139</v>
      </c>
      <c r="P59" s="48" t="str">
        <f t="shared" si="4"/>
        <v>Lulus</v>
      </c>
      <c r="T59" s="11">
        <v>7</v>
      </c>
    </row>
    <row r="60" spans="1:20" x14ac:dyDescent="0.25">
      <c r="A60" s="16">
        <v>52</v>
      </c>
      <c r="B60" s="20" t="s">
        <v>724</v>
      </c>
      <c r="C60" s="12">
        <v>80</v>
      </c>
      <c r="D60" s="12">
        <v>95</v>
      </c>
      <c r="E60" s="12">
        <v>90</v>
      </c>
      <c r="F60" s="12">
        <v>95</v>
      </c>
      <c r="G60" s="12">
        <v>85</v>
      </c>
      <c r="H60" s="12">
        <v>100</v>
      </c>
      <c r="I60" s="12">
        <v>75</v>
      </c>
      <c r="J60" s="12">
        <f t="shared" si="5"/>
        <v>620</v>
      </c>
      <c r="K60" s="17">
        <f t="shared" si="1"/>
        <v>88.571428571428569</v>
      </c>
      <c r="L60" s="58">
        <v>1</v>
      </c>
      <c r="M60" s="59">
        <f t="shared" si="2"/>
        <v>93.142857142857139</v>
      </c>
      <c r="O60" s="59">
        <f t="shared" si="3"/>
        <v>93.142857142857139</v>
      </c>
      <c r="P60" s="48" t="str">
        <f t="shared" si="4"/>
        <v>Lulus</v>
      </c>
      <c r="T60" s="11">
        <v>7</v>
      </c>
    </row>
    <row r="61" spans="1:20" x14ac:dyDescent="0.25">
      <c r="A61" s="16">
        <v>53</v>
      </c>
      <c r="B61" s="20" t="s">
        <v>725</v>
      </c>
      <c r="C61" s="12">
        <v>80</v>
      </c>
      <c r="D61" s="12">
        <v>90</v>
      </c>
      <c r="E61" s="12">
        <v>90</v>
      </c>
      <c r="F61" s="12">
        <v>85</v>
      </c>
      <c r="G61" s="12">
        <v>85</v>
      </c>
      <c r="H61" s="12">
        <v>100</v>
      </c>
      <c r="I61" s="12">
        <v>90</v>
      </c>
      <c r="J61" s="12">
        <f t="shared" si="5"/>
        <v>620</v>
      </c>
      <c r="K61" s="17">
        <f t="shared" si="1"/>
        <v>88.571428571428569</v>
      </c>
      <c r="L61" s="58">
        <v>1</v>
      </c>
      <c r="M61" s="59">
        <f t="shared" si="2"/>
        <v>93.142857142857139</v>
      </c>
      <c r="O61" s="59">
        <f t="shared" si="3"/>
        <v>93.142857142857139</v>
      </c>
      <c r="P61" s="48" t="str">
        <f t="shared" si="4"/>
        <v>Lulus</v>
      </c>
      <c r="T61" s="11">
        <v>7</v>
      </c>
    </row>
    <row r="62" spans="1:20" x14ac:dyDescent="0.25">
      <c r="A62" s="16">
        <v>54</v>
      </c>
      <c r="B62" s="20" t="s">
        <v>726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/>
      <c r="I62" s="12">
        <v>0</v>
      </c>
      <c r="J62" s="12">
        <f t="shared" si="5"/>
        <v>0</v>
      </c>
      <c r="K62" s="17">
        <f t="shared" si="1"/>
        <v>0</v>
      </c>
      <c r="L62" s="11">
        <v>0</v>
      </c>
      <c r="M62" s="59">
        <f t="shared" si="2"/>
        <v>0</v>
      </c>
      <c r="O62" s="59">
        <f t="shared" si="3"/>
        <v>0</v>
      </c>
      <c r="P62" s="48" t="str">
        <f t="shared" si="4"/>
        <v>Tidak Lulus</v>
      </c>
      <c r="R62" s="11">
        <v>1</v>
      </c>
      <c r="T62" s="11">
        <v>7</v>
      </c>
    </row>
    <row r="63" spans="1:20" x14ac:dyDescent="0.25">
      <c r="A63" s="16">
        <v>55</v>
      </c>
      <c r="B63" s="20" t="s">
        <v>727</v>
      </c>
      <c r="C63" s="12">
        <v>80</v>
      </c>
      <c r="D63" s="12">
        <v>95</v>
      </c>
      <c r="E63" s="12">
        <v>80</v>
      </c>
      <c r="F63" s="12">
        <v>85</v>
      </c>
      <c r="G63" s="12">
        <v>55</v>
      </c>
      <c r="H63" s="12">
        <v>75</v>
      </c>
      <c r="I63" s="12">
        <v>80</v>
      </c>
      <c r="J63" s="12">
        <f t="shared" si="5"/>
        <v>550</v>
      </c>
      <c r="K63" s="17">
        <f t="shared" si="1"/>
        <v>78.571428571428569</v>
      </c>
      <c r="L63" s="58">
        <v>1</v>
      </c>
      <c r="M63" s="59">
        <f t="shared" si="2"/>
        <v>87.142857142857139</v>
      </c>
      <c r="O63" s="59">
        <f t="shared" si="3"/>
        <v>87.142857142857139</v>
      </c>
      <c r="P63" s="48" t="str">
        <f t="shared" si="4"/>
        <v>Lulus</v>
      </c>
      <c r="T63" s="11">
        <v>7</v>
      </c>
    </row>
    <row r="64" spans="1:20" x14ac:dyDescent="0.25">
      <c r="A64" s="16">
        <v>56</v>
      </c>
      <c r="B64" s="20" t="s">
        <v>728</v>
      </c>
      <c r="C64" s="12">
        <v>90</v>
      </c>
      <c r="D64" s="12">
        <v>95</v>
      </c>
      <c r="E64" s="12">
        <v>85</v>
      </c>
      <c r="F64" s="12">
        <v>85</v>
      </c>
      <c r="G64" s="12">
        <v>85</v>
      </c>
      <c r="H64" s="12">
        <v>90</v>
      </c>
      <c r="I64" s="12">
        <v>70</v>
      </c>
      <c r="J64" s="12">
        <f t="shared" si="5"/>
        <v>600</v>
      </c>
      <c r="K64" s="17">
        <f t="shared" si="1"/>
        <v>85.714285714285708</v>
      </c>
      <c r="L64" s="60">
        <v>1</v>
      </c>
      <c r="M64" s="59">
        <f t="shared" si="2"/>
        <v>91.428571428571416</v>
      </c>
      <c r="O64" s="59">
        <f t="shared" si="3"/>
        <v>91.428571428571416</v>
      </c>
      <c r="P64" s="48" t="str">
        <f t="shared" si="4"/>
        <v>Lulus</v>
      </c>
      <c r="T64" s="11">
        <v>7</v>
      </c>
    </row>
    <row r="65" spans="1:20" x14ac:dyDescent="0.25">
      <c r="A65" s="16">
        <v>57</v>
      </c>
      <c r="B65" s="20" t="s">
        <v>729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/>
      <c r="I65" s="12">
        <v>0</v>
      </c>
      <c r="J65" s="12">
        <f t="shared" si="5"/>
        <v>0</v>
      </c>
      <c r="K65" s="17">
        <f t="shared" si="1"/>
        <v>0</v>
      </c>
      <c r="L65" s="11">
        <v>0</v>
      </c>
      <c r="M65" s="59">
        <f t="shared" si="2"/>
        <v>0</v>
      </c>
      <c r="O65" s="59">
        <f t="shared" si="3"/>
        <v>0</v>
      </c>
      <c r="P65" s="48" t="str">
        <f t="shared" si="4"/>
        <v>Tidak Lulus</v>
      </c>
      <c r="R65" s="11">
        <v>1</v>
      </c>
      <c r="T65" s="11">
        <v>7</v>
      </c>
    </row>
    <row r="66" spans="1:20" x14ac:dyDescent="0.25">
      <c r="A66" s="16">
        <v>58</v>
      </c>
      <c r="B66" s="20" t="s">
        <v>730</v>
      </c>
      <c r="C66" s="12">
        <v>90</v>
      </c>
      <c r="D66" s="12">
        <v>0</v>
      </c>
      <c r="E66" s="12">
        <v>80</v>
      </c>
      <c r="F66" s="12">
        <v>85</v>
      </c>
      <c r="G66" s="12">
        <v>85</v>
      </c>
      <c r="H66" s="12">
        <v>90</v>
      </c>
      <c r="I66" s="12">
        <v>90</v>
      </c>
      <c r="J66" s="12">
        <f t="shared" si="5"/>
        <v>520</v>
      </c>
      <c r="K66" s="17">
        <f t="shared" si="1"/>
        <v>74.285714285714292</v>
      </c>
      <c r="L66" s="58">
        <v>1</v>
      </c>
      <c r="M66" s="59">
        <f t="shared" si="2"/>
        <v>84.571428571428584</v>
      </c>
      <c r="O66" s="59">
        <f t="shared" si="3"/>
        <v>84.571428571428584</v>
      </c>
      <c r="P66" s="48" t="str">
        <f t="shared" si="4"/>
        <v>Lulus</v>
      </c>
      <c r="T66" s="11">
        <v>7</v>
      </c>
    </row>
    <row r="67" spans="1:20" x14ac:dyDescent="0.25">
      <c r="A67" s="16">
        <v>59</v>
      </c>
      <c r="B67" s="20" t="s">
        <v>731</v>
      </c>
      <c r="C67" s="12">
        <v>80</v>
      </c>
      <c r="D67" s="12">
        <v>0</v>
      </c>
      <c r="E67" s="12">
        <v>85</v>
      </c>
      <c r="F67" s="12">
        <v>85</v>
      </c>
      <c r="G67" s="12">
        <v>85</v>
      </c>
      <c r="H67" s="12">
        <v>90</v>
      </c>
      <c r="I67" s="12">
        <v>75</v>
      </c>
      <c r="J67" s="12">
        <f t="shared" si="5"/>
        <v>500</v>
      </c>
      <c r="K67" s="17">
        <f t="shared" si="1"/>
        <v>71.428571428571431</v>
      </c>
      <c r="L67" s="60">
        <v>1</v>
      </c>
      <c r="M67" s="59">
        <f t="shared" si="2"/>
        <v>82.857142857142861</v>
      </c>
      <c r="O67" s="59">
        <f t="shared" si="3"/>
        <v>82.857142857142861</v>
      </c>
      <c r="P67" s="48" t="str">
        <f t="shared" si="4"/>
        <v>Lulus</v>
      </c>
      <c r="T67" s="11">
        <v>7</v>
      </c>
    </row>
    <row r="68" spans="1:20" x14ac:dyDescent="0.25">
      <c r="A68" s="16">
        <v>60</v>
      </c>
      <c r="B68" s="20" t="s">
        <v>732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/>
      <c r="I68" s="12">
        <v>0</v>
      </c>
      <c r="J68" s="12">
        <f t="shared" si="5"/>
        <v>0</v>
      </c>
      <c r="K68" s="17">
        <f t="shared" si="1"/>
        <v>0</v>
      </c>
      <c r="L68" s="11">
        <v>0</v>
      </c>
      <c r="M68" s="59">
        <f t="shared" si="2"/>
        <v>0</v>
      </c>
      <c r="O68" s="59">
        <f t="shared" si="3"/>
        <v>0</v>
      </c>
      <c r="P68" s="48" t="str">
        <f t="shared" si="4"/>
        <v>Tidak Lulus</v>
      </c>
      <c r="R68" s="11">
        <v>1</v>
      </c>
      <c r="T68" s="11">
        <v>7</v>
      </c>
    </row>
    <row r="69" spans="1:20" x14ac:dyDescent="0.25">
      <c r="A69" s="16">
        <v>61</v>
      </c>
      <c r="B69" s="20" t="s">
        <v>733</v>
      </c>
      <c r="C69" s="12">
        <v>80</v>
      </c>
      <c r="D69" s="12">
        <v>95</v>
      </c>
      <c r="E69" s="12">
        <v>80</v>
      </c>
      <c r="F69" s="12">
        <v>85</v>
      </c>
      <c r="G69" s="12">
        <v>85</v>
      </c>
      <c r="H69" s="12">
        <v>90</v>
      </c>
      <c r="I69" s="12">
        <v>85</v>
      </c>
      <c r="J69" s="12">
        <f t="shared" si="5"/>
        <v>600</v>
      </c>
      <c r="K69" s="17">
        <f t="shared" si="1"/>
        <v>85.714285714285708</v>
      </c>
      <c r="L69" s="58">
        <v>1</v>
      </c>
      <c r="M69" s="59">
        <f t="shared" si="2"/>
        <v>91.428571428571416</v>
      </c>
      <c r="O69" s="59">
        <f t="shared" si="3"/>
        <v>91.428571428571416</v>
      </c>
      <c r="P69" s="48" t="str">
        <f t="shared" si="4"/>
        <v>Lulus</v>
      </c>
      <c r="T69" s="11">
        <v>7</v>
      </c>
    </row>
    <row r="70" spans="1:20" x14ac:dyDescent="0.25">
      <c r="A70" s="16">
        <v>62</v>
      </c>
      <c r="B70" s="20" t="s">
        <v>734</v>
      </c>
      <c r="C70" s="12">
        <v>85</v>
      </c>
      <c r="D70" s="12">
        <v>90</v>
      </c>
      <c r="E70" s="12">
        <v>90</v>
      </c>
      <c r="F70" s="12">
        <v>85</v>
      </c>
      <c r="G70" s="12">
        <v>85</v>
      </c>
      <c r="H70" s="12">
        <v>85</v>
      </c>
      <c r="I70" s="12">
        <v>80</v>
      </c>
      <c r="J70" s="12">
        <f t="shared" si="5"/>
        <v>600</v>
      </c>
      <c r="K70" s="17">
        <f t="shared" si="1"/>
        <v>85.714285714285708</v>
      </c>
      <c r="L70" s="58">
        <v>1</v>
      </c>
      <c r="M70" s="59">
        <f t="shared" si="2"/>
        <v>91.428571428571416</v>
      </c>
      <c r="O70" s="59">
        <f t="shared" si="3"/>
        <v>91.428571428571416</v>
      </c>
      <c r="P70" s="48" t="str">
        <f t="shared" si="4"/>
        <v>Lulus</v>
      </c>
      <c r="T70" s="11">
        <v>7</v>
      </c>
    </row>
    <row r="71" spans="1:20" x14ac:dyDescent="0.25">
      <c r="A71" s="16">
        <v>63</v>
      </c>
      <c r="B71" s="34" t="s">
        <v>735</v>
      </c>
      <c r="C71" s="12">
        <v>80</v>
      </c>
      <c r="D71" s="12">
        <v>90</v>
      </c>
      <c r="E71" s="12">
        <v>75</v>
      </c>
      <c r="F71" s="12">
        <v>90</v>
      </c>
      <c r="G71" s="12">
        <v>70</v>
      </c>
      <c r="H71" s="12">
        <v>90</v>
      </c>
      <c r="I71" s="12">
        <v>70</v>
      </c>
      <c r="J71" s="12">
        <f t="shared" si="5"/>
        <v>565</v>
      </c>
      <c r="K71" s="17">
        <f t="shared" si="1"/>
        <v>80.714285714285708</v>
      </c>
      <c r="L71" s="58">
        <v>1</v>
      </c>
      <c r="M71" s="59">
        <f t="shared" si="2"/>
        <v>88.428571428571416</v>
      </c>
      <c r="O71" s="59">
        <f t="shared" si="3"/>
        <v>88.428571428571416</v>
      </c>
      <c r="P71" s="48" t="str">
        <f t="shared" si="4"/>
        <v>Lulus</v>
      </c>
      <c r="T71" s="11">
        <v>7</v>
      </c>
    </row>
    <row r="72" spans="1:20" x14ac:dyDescent="0.25">
      <c r="A72" s="16">
        <v>64</v>
      </c>
      <c r="B72" s="20" t="s">
        <v>736</v>
      </c>
      <c r="C72" s="12">
        <v>80</v>
      </c>
      <c r="D72" s="12">
        <v>0</v>
      </c>
      <c r="E72" s="12">
        <v>85</v>
      </c>
      <c r="F72" s="12">
        <v>90</v>
      </c>
      <c r="G72" s="12">
        <v>85</v>
      </c>
      <c r="H72" s="12">
        <v>85</v>
      </c>
      <c r="I72" s="12">
        <v>75</v>
      </c>
      <c r="J72" s="12">
        <f t="shared" si="5"/>
        <v>500</v>
      </c>
      <c r="K72" s="17">
        <f t="shared" si="1"/>
        <v>71.428571428571431</v>
      </c>
      <c r="L72" s="58">
        <v>1</v>
      </c>
      <c r="M72" s="59">
        <f t="shared" si="2"/>
        <v>82.857142857142861</v>
      </c>
      <c r="O72" s="59">
        <f t="shared" si="3"/>
        <v>82.857142857142861</v>
      </c>
      <c r="P72" s="48" t="str">
        <f t="shared" si="4"/>
        <v>Lulus</v>
      </c>
      <c r="T72" s="11">
        <v>7</v>
      </c>
    </row>
    <row r="73" spans="1:20" x14ac:dyDescent="0.25">
      <c r="A73" s="16">
        <v>65</v>
      </c>
      <c r="B73" s="20" t="s">
        <v>737</v>
      </c>
      <c r="C73" s="12">
        <v>75</v>
      </c>
      <c r="D73" s="12">
        <v>85</v>
      </c>
      <c r="E73" s="12">
        <v>75</v>
      </c>
      <c r="F73" s="12">
        <v>90</v>
      </c>
      <c r="G73" s="12">
        <v>85</v>
      </c>
      <c r="H73" s="12">
        <v>75</v>
      </c>
      <c r="I73" s="12">
        <v>70</v>
      </c>
      <c r="J73" s="12">
        <f t="shared" ref="J73:J81" si="6">SUM(C73:I73)</f>
        <v>555</v>
      </c>
      <c r="K73" s="17">
        <f t="shared" si="1"/>
        <v>79.285714285714292</v>
      </c>
      <c r="L73" s="58">
        <v>1</v>
      </c>
      <c r="M73" s="59">
        <f t="shared" si="2"/>
        <v>87.571428571428584</v>
      </c>
      <c r="O73" s="59">
        <f t="shared" si="3"/>
        <v>87.571428571428584</v>
      </c>
      <c r="P73" s="48" t="str">
        <f t="shared" si="4"/>
        <v>Lulus</v>
      </c>
      <c r="T73" s="11">
        <v>7</v>
      </c>
    </row>
    <row r="74" spans="1:20" x14ac:dyDescent="0.25">
      <c r="A74" s="16">
        <v>66</v>
      </c>
      <c r="B74" s="20" t="s">
        <v>738</v>
      </c>
      <c r="C74" s="12">
        <v>85</v>
      </c>
      <c r="D74" s="12">
        <v>80</v>
      </c>
      <c r="E74" s="12">
        <v>90</v>
      </c>
      <c r="F74" s="12">
        <v>85</v>
      </c>
      <c r="G74" s="12">
        <v>85</v>
      </c>
      <c r="H74" s="12">
        <v>95</v>
      </c>
      <c r="I74" s="12">
        <v>75</v>
      </c>
      <c r="J74" s="12">
        <f t="shared" si="6"/>
        <v>595</v>
      </c>
      <c r="K74" s="17">
        <f t="shared" ref="K74:K81" si="7">J74/T74</f>
        <v>85</v>
      </c>
      <c r="L74" s="58">
        <v>1</v>
      </c>
      <c r="M74" s="59">
        <f t="shared" ref="M74:M81" si="8">((K74*60)/100)+(L74*40)</f>
        <v>91</v>
      </c>
      <c r="O74" s="59">
        <f t="shared" ref="O74:O81" si="9">M74-N74</f>
        <v>91</v>
      </c>
      <c r="P74" s="48" t="str">
        <f t="shared" ref="P74:P81" si="10">IF(O74&gt;=55,"Lulus","Tidak Lulus")</f>
        <v>Lulus</v>
      </c>
      <c r="T74" s="11">
        <v>7</v>
      </c>
    </row>
    <row r="75" spans="1:20" x14ac:dyDescent="0.25">
      <c r="A75" s="16">
        <v>67</v>
      </c>
      <c r="B75" s="20" t="s">
        <v>739</v>
      </c>
      <c r="C75" s="12">
        <v>80</v>
      </c>
      <c r="D75" s="12">
        <v>95</v>
      </c>
      <c r="E75" s="12">
        <v>80</v>
      </c>
      <c r="F75" s="12">
        <v>90</v>
      </c>
      <c r="G75" s="12">
        <v>85</v>
      </c>
      <c r="H75" s="12">
        <v>95</v>
      </c>
      <c r="I75" s="12">
        <v>85</v>
      </c>
      <c r="J75" s="12">
        <f t="shared" si="6"/>
        <v>610</v>
      </c>
      <c r="K75" s="17">
        <f t="shared" si="7"/>
        <v>87.142857142857139</v>
      </c>
      <c r="L75" s="58">
        <v>1</v>
      </c>
      <c r="M75" s="59">
        <f t="shared" si="8"/>
        <v>92.285714285714278</v>
      </c>
      <c r="O75" s="59">
        <f t="shared" si="9"/>
        <v>92.285714285714278</v>
      </c>
      <c r="P75" s="48" t="str">
        <f t="shared" si="10"/>
        <v>Lulus</v>
      </c>
      <c r="T75" s="11">
        <v>7</v>
      </c>
    </row>
    <row r="76" spans="1:20" x14ac:dyDescent="0.25">
      <c r="A76" s="16">
        <v>68</v>
      </c>
      <c r="B76" s="20" t="s">
        <v>740</v>
      </c>
      <c r="C76" s="12">
        <v>85</v>
      </c>
      <c r="D76" s="12">
        <v>90</v>
      </c>
      <c r="E76" s="12">
        <v>80</v>
      </c>
      <c r="F76" s="12">
        <v>90</v>
      </c>
      <c r="G76" s="12">
        <v>85</v>
      </c>
      <c r="H76" s="12">
        <v>90</v>
      </c>
      <c r="I76" s="12">
        <v>80</v>
      </c>
      <c r="J76" s="12">
        <f t="shared" si="6"/>
        <v>600</v>
      </c>
      <c r="K76" s="17">
        <f t="shared" si="7"/>
        <v>85.714285714285708</v>
      </c>
      <c r="L76" s="58">
        <v>1</v>
      </c>
      <c r="M76" s="59">
        <f t="shared" si="8"/>
        <v>91.428571428571416</v>
      </c>
      <c r="O76" s="59">
        <f t="shared" si="9"/>
        <v>91.428571428571416</v>
      </c>
      <c r="P76" s="48" t="str">
        <f t="shared" si="10"/>
        <v>Lulus</v>
      </c>
      <c r="T76" s="11">
        <v>7</v>
      </c>
    </row>
    <row r="77" spans="1:20" x14ac:dyDescent="0.25">
      <c r="A77" s="16">
        <v>69</v>
      </c>
      <c r="B77" s="20" t="s">
        <v>741</v>
      </c>
      <c r="C77" s="12">
        <v>75</v>
      </c>
      <c r="D77" s="12">
        <v>100</v>
      </c>
      <c r="E77" s="12">
        <v>80</v>
      </c>
      <c r="F77" s="12">
        <v>85</v>
      </c>
      <c r="G77" s="12">
        <v>0</v>
      </c>
      <c r="H77" s="12">
        <v>90</v>
      </c>
      <c r="I77" s="12">
        <v>0</v>
      </c>
      <c r="J77" s="12">
        <f t="shared" si="6"/>
        <v>430</v>
      </c>
      <c r="K77" s="17">
        <f t="shared" si="7"/>
        <v>61.428571428571431</v>
      </c>
      <c r="L77" s="58">
        <v>1</v>
      </c>
      <c r="M77" s="59">
        <f t="shared" si="8"/>
        <v>76.857142857142861</v>
      </c>
      <c r="O77" s="59">
        <f t="shared" si="9"/>
        <v>76.857142857142861</v>
      </c>
      <c r="P77" s="48" t="str">
        <f t="shared" si="10"/>
        <v>Lulus</v>
      </c>
      <c r="T77" s="11">
        <v>7</v>
      </c>
    </row>
    <row r="78" spans="1:20" x14ac:dyDescent="0.25">
      <c r="A78" s="16">
        <v>70</v>
      </c>
      <c r="B78" s="20" t="s">
        <v>742</v>
      </c>
      <c r="C78" s="12">
        <v>88</v>
      </c>
      <c r="D78" s="12">
        <v>90</v>
      </c>
      <c r="E78" s="12">
        <v>90</v>
      </c>
      <c r="F78" s="12">
        <v>90</v>
      </c>
      <c r="G78" s="12">
        <v>80</v>
      </c>
      <c r="H78" s="12">
        <v>90</v>
      </c>
      <c r="I78" s="12">
        <v>0</v>
      </c>
      <c r="J78" s="12">
        <f t="shared" si="6"/>
        <v>528</v>
      </c>
      <c r="K78" s="17">
        <f t="shared" si="7"/>
        <v>75.428571428571431</v>
      </c>
      <c r="L78" s="58">
        <v>1</v>
      </c>
      <c r="M78" s="59">
        <f t="shared" si="8"/>
        <v>85.257142857142867</v>
      </c>
      <c r="O78" s="59">
        <f t="shared" si="9"/>
        <v>85.257142857142867</v>
      </c>
      <c r="P78" s="48" t="str">
        <f t="shared" si="10"/>
        <v>Lulus</v>
      </c>
      <c r="T78" s="11">
        <v>7</v>
      </c>
    </row>
    <row r="79" spans="1:20" x14ac:dyDescent="0.25">
      <c r="A79" s="16">
        <v>71</v>
      </c>
      <c r="B79" s="30" t="s">
        <v>743</v>
      </c>
      <c r="C79" s="12">
        <v>80</v>
      </c>
      <c r="D79" s="12">
        <v>95</v>
      </c>
      <c r="E79" s="12">
        <v>80</v>
      </c>
      <c r="F79" s="12">
        <v>90</v>
      </c>
      <c r="G79" s="12">
        <v>85</v>
      </c>
      <c r="H79" s="12">
        <v>90</v>
      </c>
      <c r="I79" s="12">
        <v>80</v>
      </c>
      <c r="J79" s="12">
        <f t="shared" si="6"/>
        <v>600</v>
      </c>
      <c r="K79" s="17">
        <f t="shared" si="7"/>
        <v>85.714285714285708</v>
      </c>
      <c r="L79" s="58">
        <v>1</v>
      </c>
      <c r="M79" s="59">
        <f t="shared" si="8"/>
        <v>91.428571428571416</v>
      </c>
      <c r="O79" s="59">
        <f t="shared" si="9"/>
        <v>91.428571428571416</v>
      </c>
      <c r="P79" s="48" t="str">
        <f t="shared" si="10"/>
        <v>Lulus</v>
      </c>
      <c r="T79" s="11">
        <v>7</v>
      </c>
    </row>
    <row r="80" spans="1:20" x14ac:dyDescent="0.25">
      <c r="A80" s="16">
        <v>72</v>
      </c>
      <c r="B80" s="30" t="s">
        <v>744</v>
      </c>
      <c r="C80" s="12">
        <v>85</v>
      </c>
      <c r="D80" s="12">
        <v>95</v>
      </c>
      <c r="E80" s="12">
        <v>75</v>
      </c>
      <c r="F80" s="12">
        <v>90</v>
      </c>
      <c r="G80" s="12">
        <v>85</v>
      </c>
      <c r="H80" s="12">
        <v>75</v>
      </c>
      <c r="I80" s="12">
        <v>75</v>
      </c>
      <c r="J80" s="12">
        <f t="shared" si="6"/>
        <v>580</v>
      </c>
      <c r="K80" s="17">
        <f t="shared" si="7"/>
        <v>82.857142857142861</v>
      </c>
      <c r="L80" s="58">
        <v>1</v>
      </c>
      <c r="M80" s="59">
        <f t="shared" si="8"/>
        <v>89.714285714285722</v>
      </c>
      <c r="O80" s="59">
        <f t="shared" si="9"/>
        <v>89.714285714285722</v>
      </c>
      <c r="P80" s="48" t="str">
        <f t="shared" si="10"/>
        <v>Lulus</v>
      </c>
      <c r="T80" s="11">
        <v>7</v>
      </c>
    </row>
    <row r="81" spans="1:20" x14ac:dyDescent="0.25">
      <c r="A81" s="16">
        <v>73</v>
      </c>
      <c r="B81" s="30" t="s">
        <v>745</v>
      </c>
      <c r="C81" s="12">
        <v>80</v>
      </c>
      <c r="D81" s="12">
        <v>95</v>
      </c>
      <c r="E81" s="12">
        <v>85</v>
      </c>
      <c r="F81" s="12">
        <v>85</v>
      </c>
      <c r="G81" s="12">
        <v>85</v>
      </c>
      <c r="H81" s="12">
        <v>90</v>
      </c>
      <c r="I81" s="12">
        <v>80</v>
      </c>
      <c r="J81" s="12">
        <f t="shared" si="6"/>
        <v>600</v>
      </c>
      <c r="K81" s="17">
        <f t="shared" si="7"/>
        <v>85.714285714285708</v>
      </c>
      <c r="L81" s="58">
        <v>1</v>
      </c>
      <c r="M81" s="59">
        <f t="shared" si="8"/>
        <v>91.428571428571416</v>
      </c>
      <c r="O81" s="59">
        <f t="shared" si="9"/>
        <v>91.428571428571416</v>
      </c>
      <c r="P81" s="48" t="str">
        <f t="shared" si="10"/>
        <v>Lulus</v>
      </c>
      <c r="T81" s="11">
        <v>7</v>
      </c>
    </row>
    <row r="82" spans="1:20" x14ac:dyDescent="0.25">
      <c r="R82" s="11">
        <f>SUM(R9:R81)</f>
        <v>9</v>
      </c>
    </row>
  </sheetData>
  <sheetProtection algorithmName="SHA-512" hashValue="rBuJDGFw6W513hgmVcIgHvfKFcb+w3NDUizf23dr2oND49b6mMe8o95v9aitUPSEbPWd+aXMR8Q8G4agr7EbZw==" saltValue="OAtjP6cBqvWOFkZNo37JUQ==" spinCount="100000" sheet="1" objects="1" scenarios="1"/>
  <sortState ref="A9:K81">
    <sortCondition ref="A9:A81"/>
  </sortState>
  <mergeCells count="5">
    <mergeCell ref="C7:I7"/>
    <mergeCell ref="A1:P1"/>
    <mergeCell ref="A2:P2"/>
    <mergeCell ref="A3:P3"/>
    <mergeCell ref="A4:P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showGridLines="0" zoomScale="80" zoomScaleNormal="80" workbookViewId="0">
      <selection sqref="A1:P1"/>
    </sheetView>
  </sheetViews>
  <sheetFormatPr defaultRowHeight="15" x14ac:dyDescent="0.25"/>
  <cols>
    <col min="2" max="2" width="64.5703125" style="41" customWidth="1"/>
    <col min="3" max="15" width="0" hidden="1" customWidth="1"/>
    <col min="16" max="16" width="21.28515625" customWidth="1"/>
    <col min="17" max="20" width="0" hidden="1" customWidth="1"/>
  </cols>
  <sheetData>
    <row r="1" spans="1:18" ht="15.75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8" ht="15.75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8" ht="15.75" x14ac:dyDescent="0.25">
      <c r="A3" s="40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8" ht="15.75" x14ac:dyDescent="0.25">
      <c r="A4" s="40" t="s">
        <v>747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7" spans="1:18" ht="15.75" x14ac:dyDescent="0.25">
      <c r="A7" s="11"/>
      <c r="B7" s="39"/>
      <c r="C7" s="7" t="s">
        <v>76</v>
      </c>
      <c r="D7" s="7"/>
      <c r="E7" s="7"/>
      <c r="F7" s="7"/>
      <c r="G7" s="7"/>
      <c r="H7" s="7"/>
      <c r="I7" s="7"/>
      <c r="J7" s="7" t="s">
        <v>77</v>
      </c>
      <c r="K7" s="55" t="s">
        <v>157</v>
      </c>
      <c r="L7" s="11"/>
      <c r="M7" s="11"/>
      <c r="N7" s="11"/>
      <c r="O7" s="11"/>
      <c r="P7" s="11"/>
      <c r="Q7" s="11"/>
      <c r="R7" s="11"/>
    </row>
    <row r="8" spans="1:18" ht="15.75" x14ac:dyDescent="0.25">
      <c r="A8" s="77" t="s">
        <v>0</v>
      </c>
      <c r="B8" s="78" t="s">
        <v>1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7"/>
      <c r="K8" s="56"/>
      <c r="L8" s="11" t="s">
        <v>1203</v>
      </c>
      <c r="M8" s="11" t="s">
        <v>1204</v>
      </c>
      <c r="N8" s="11" t="s">
        <v>1205</v>
      </c>
      <c r="O8" s="57" t="s">
        <v>1206</v>
      </c>
      <c r="P8" s="49" t="s">
        <v>1207</v>
      </c>
      <c r="Q8" s="11"/>
      <c r="R8" s="11"/>
    </row>
    <row r="9" spans="1:18" ht="15.75" x14ac:dyDescent="0.25">
      <c r="A9" s="16">
        <v>1</v>
      </c>
      <c r="B9" s="34" t="s">
        <v>748</v>
      </c>
      <c r="C9" s="12">
        <v>70</v>
      </c>
      <c r="D9" s="12">
        <v>60</v>
      </c>
      <c r="E9" s="12">
        <v>70</v>
      </c>
      <c r="F9" s="12">
        <v>80</v>
      </c>
      <c r="G9" s="12">
        <v>75</v>
      </c>
      <c r="H9" s="12">
        <v>80</v>
      </c>
      <c r="I9" s="12">
        <v>65</v>
      </c>
      <c r="J9" s="12">
        <f>SUM(C9:I9)</f>
        <v>500</v>
      </c>
      <c r="K9" s="17">
        <f>J9/7</f>
        <v>71.428571428571431</v>
      </c>
      <c r="L9" s="58">
        <v>1</v>
      </c>
      <c r="M9" s="59">
        <f>((K9*60)/100)+(L9*40)</f>
        <v>82.857142857142861</v>
      </c>
      <c r="N9" s="11"/>
      <c r="O9" s="59">
        <f>M9-N9</f>
        <v>82.857142857142861</v>
      </c>
      <c r="P9" s="48" t="str">
        <f>IF(O9&gt;=55,"Lulus","Tidak Lulus")</f>
        <v>Lulus</v>
      </c>
      <c r="Q9" s="11"/>
      <c r="R9" s="11"/>
    </row>
    <row r="10" spans="1:18" ht="15.75" x14ac:dyDescent="0.25">
      <c r="A10" s="16">
        <v>2</v>
      </c>
      <c r="B10" s="20" t="s">
        <v>749</v>
      </c>
      <c r="C10" s="12">
        <v>77</v>
      </c>
      <c r="D10" s="12">
        <v>95</v>
      </c>
      <c r="E10" s="12">
        <v>85</v>
      </c>
      <c r="F10" s="12">
        <v>85</v>
      </c>
      <c r="G10" s="12">
        <v>75</v>
      </c>
      <c r="H10" s="12">
        <v>90</v>
      </c>
      <c r="I10" s="12">
        <v>75</v>
      </c>
      <c r="J10" s="12">
        <f t="shared" ref="J10:J73" si="0">SUM(C10:I10)</f>
        <v>582</v>
      </c>
      <c r="K10" s="17">
        <f t="shared" ref="K10:K41" si="1">J10/7</f>
        <v>83.142857142857139</v>
      </c>
      <c r="L10" s="58">
        <v>1</v>
      </c>
      <c r="M10" s="59">
        <f t="shared" ref="M10:M73" si="2">((K10*60)/100)+(L10*40)</f>
        <v>89.885714285714286</v>
      </c>
      <c r="N10" s="11"/>
      <c r="O10" s="59">
        <f t="shared" ref="O10:O73" si="3">M10-N10</f>
        <v>89.885714285714286</v>
      </c>
      <c r="P10" s="48" t="str">
        <f t="shared" ref="P10:P73" si="4">IF(O10&gt;=55,"Lulus","Tidak Lulus")</f>
        <v>Lulus</v>
      </c>
      <c r="Q10" s="11"/>
      <c r="R10" s="11"/>
    </row>
    <row r="11" spans="1:18" ht="15.75" x14ac:dyDescent="0.25">
      <c r="A11" s="16">
        <v>3</v>
      </c>
      <c r="B11" s="20" t="s">
        <v>750</v>
      </c>
      <c r="C11" s="12">
        <v>70</v>
      </c>
      <c r="D11" s="12">
        <v>75</v>
      </c>
      <c r="E11" s="12">
        <v>80</v>
      </c>
      <c r="F11" s="12">
        <v>85</v>
      </c>
      <c r="G11" s="12">
        <v>60</v>
      </c>
      <c r="H11" s="12">
        <v>80</v>
      </c>
      <c r="I11" s="12">
        <v>75</v>
      </c>
      <c r="J11" s="12">
        <f t="shared" si="0"/>
        <v>525</v>
      </c>
      <c r="K11" s="17">
        <f t="shared" si="1"/>
        <v>75</v>
      </c>
      <c r="L11" s="58">
        <v>1</v>
      </c>
      <c r="M11" s="59">
        <f t="shared" si="2"/>
        <v>85</v>
      </c>
      <c r="N11" s="11"/>
      <c r="O11" s="59">
        <f t="shared" si="3"/>
        <v>85</v>
      </c>
      <c r="P11" s="48" t="str">
        <f t="shared" si="4"/>
        <v>Lulus</v>
      </c>
      <c r="Q11" s="11"/>
      <c r="R11" s="11"/>
    </row>
    <row r="12" spans="1:18" ht="15.75" x14ac:dyDescent="0.25">
      <c r="A12" s="16">
        <v>4</v>
      </c>
      <c r="B12" s="20" t="s">
        <v>751</v>
      </c>
      <c r="C12" s="12">
        <v>0</v>
      </c>
      <c r="D12" s="12">
        <v>0</v>
      </c>
      <c r="E12" s="12">
        <v>75</v>
      </c>
      <c r="F12" s="12"/>
      <c r="G12" s="12">
        <v>0</v>
      </c>
      <c r="H12" s="12">
        <v>0</v>
      </c>
      <c r="I12" s="12">
        <v>0</v>
      </c>
      <c r="J12" s="12">
        <f t="shared" si="0"/>
        <v>75</v>
      </c>
      <c r="K12" s="17">
        <f t="shared" si="1"/>
        <v>10.714285714285714</v>
      </c>
      <c r="L12" s="58">
        <v>1</v>
      </c>
      <c r="M12" s="59">
        <f t="shared" si="2"/>
        <v>46.428571428571431</v>
      </c>
      <c r="N12" s="11"/>
      <c r="O12" s="59">
        <f t="shared" si="3"/>
        <v>46.428571428571431</v>
      </c>
      <c r="P12" s="48" t="str">
        <f t="shared" si="4"/>
        <v>Tidak Lulus</v>
      </c>
      <c r="Q12" s="11"/>
      <c r="R12" s="11">
        <v>1</v>
      </c>
    </row>
    <row r="13" spans="1:18" ht="15.75" x14ac:dyDescent="0.25">
      <c r="A13" s="16">
        <v>5</v>
      </c>
      <c r="B13" s="20" t="s">
        <v>752</v>
      </c>
      <c r="C13" s="12">
        <v>0</v>
      </c>
      <c r="D13" s="12">
        <v>100</v>
      </c>
      <c r="E13" s="12">
        <v>85</v>
      </c>
      <c r="F13" s="12">
        <v>90</v>
      </c>
      <c r="G13" s="12">
        <v>85</v>
      </c>
      <c r="H13" s="12">
        <v>0</v>
      </c>
      <c r="I13" s="12">
        <v>70</v>
      </c>
      <c r="J13" s="12">
        <f t="shared" si="0"/>
        <v>430</v>
      </c>
      <c r="K13" s="17">
        <f t="shared" si="1"/>
        <v>61.428571428571431</v>
      </c>
      <c r="L13" s="58">
        <v>1</v>
      </c>
      <c r="M13" s="59">
        <f t="shared" si="2"/>
        <v>76.857142857142861</v>
      </c>
      <c r="N13" s="11"/>
      <c r="O13" s="59">
        <f t="shared" si="3"/>
        <v>76.857142857142861</v>
      </c>
      <c r="P13" s="48" t="str">
        <f t="shared" si="4"/>
        <v>Lulus</v>
      </c>
      <c r="Q13" s="11"/>
      <c r="R13" s="11"/>
    </row>
    <row r="14" spans="1:18" ht="15.75" x14ac:dyDescent="0.25">
      <c r="A14" s="16">
        <v>6</v>
      </c>
      <c r="B14" s="20" t="s">
        <v>753</v>
      </c>
      <c r="C14" s="12">
        <v>100</v>
      </c>
      <c r="D14" s="12">
        <v>95</v>
      </c>
      <c r="E14" s="12">
        <v>95</v>
      </c>
      <c r="F14" s="12">
        <v>95</v>
      </c>
      <c r="G14" s="12">
        <v>90</v>
      </c>
      <c r="H14" s="12">
        <v>100</v>
      </c>
      <c r="I14" s="12">
        <v>0</v>
      </c>
      <c r="J14" s="12">
        <f t="shared" si="0"/>
        <v>575</v>
      </c>
      <c r="K14" s="17">
        <f t="shared" si="1"/>
        <v>82.142857142857139</v>
      </c>
      <c r="L14" s="58">
        <v>1</v>
      </c>
      <c r="M14" s="59">
        <f t="shared" si="2"/>
        <v>89.285714285714278</v>
      </c>
      <c r="N14" s="11"/>
      <c r="O14" s="59">
        <f t="shared" si="3"/>
        <v>89.285714285714278</v>
      </c>
      <c r="P14" s="48" t="str">
        <f t="shared" si="4"/>
        <v>Lulus</v>
      </c>
      <c r="Q14" s="11"/>
      <c r="R14" s="11"/>
    </row>
    <row r="15" spans="1:18" ht="15.75" x14ac:dyDescent="0.25">
      <c r="A15" s="16">
        <v>7</v>
      </c>
      <c r="B15" s="20" t="s">
        <v>754</v>
      </c>
      <c r="C15" s="12">
        <v>92</v>
      </c>
      <c r="D15" s="12">
        <v>95</v>
      </c>
      <c r="E15" s="12">
        <v>80</v>
      </c>
      <c r="F15" s="12">
        <v>85</v>
      </c>
      <c r="G15" s="12">
        <v>85</v>
      </c>
      <c r="H15" s="12">
        <v>0</v>
      </c>
      <c r="I15" s="12">
        <v>75</v>
      </c>
      <c r="J15" s="12">
        <f t="shared" si="0"/>
        <v>512</v>
      </c>
      <c r="K15" s="17">
        <f t="shared" si="1"/>
        <v>73.142857142857139</v>
      </c>
      <c r="L15" s="58">
        <v>1</v>
      </c>
      <c r="M15" s="59">
        <f t="shared" si="2"/>
        <v>83.885714285714286</v>
      </c>
      <c r="N15" s="11"/>
      <c r="O15" s="59">
        <f t="shared" si="3"/>
        <v>83.885714285714286</v>
      </c>
      <c r="P15" s="48" t="str">
        <f t="shared" si="4"/>
        <v>Lulus</v>
      </c>
      <c r="Q15" s="11"/>
      <c r="R15" s="11"/>
    </row>
    <row r="16" spans="1:18" ht="15.75" x14ac:dyDescent="0.25">
      <c r="A16" s="16">
        <v>8</v>
      </c>
      <c r="B16" s="20" t="s">
        <v>755</v>
      </c>
      <c r="C16" s="12">
        <v>85</v>
      </c>
      <c r="D16" s="12">
        <v>95</v>
      </c>
      <c r="E16" s="12">
        <v>80</v>
      </c>
      <c r="F16" s="12">
        <v>95</v>
      </c>
      <c r="G16" s="12">
        <v>85</v>
      </c>
      <c r="H16" s="12">
        <v>85</v>
      </c>
      <c r="I16" s="12">
        <v>90</v>
      </c>
      <c r="J16" s="12">
        <f t="shared" si="0"/>
        <v>615</v>
      </c>
      <c r="K16" s="17">
        <f t="shared" si="1"/>
        <v>87.857142857142861</v>
      </c>
      <c r="L16" s="58">
        <v>1</v>
      </c>
      <c r="M16" s="59">
        <f t="shared" si="2"/>
        <v>92.714285714285722</v>
      </c>
      <c r="N16" s="11"/>
      <c r="O16" s="59">
        <f t="shared" si="3"/>
        <v>92.714285714285722</v>
      </c>
      <c r="P16" s="48" t="str">
        <f t="shared" si="4"/>
        <v>Lulus</v>
      </c>
      <c r="Q16" s="11"/>
      <c r="R16" s="11"/>
    </row>
    <row r="17" spans="1:20" ht="15.75" x14ac:dyDescent="0.25">
      <c r="A17" s="16">
        <v>9</v>
      </c>
      <c r="B17" s="20" t="s">
        <v>756</v>
      </c>
      <c r="C17" s="12">
        <v>0</v>
      </c>
      <c r="D17" s="12">
        <v>0</v>
      </c>
      <c r="E17" s="12">
        <v>75</v>
      </c>
      <c r="F17" s="12"/>
      <c r="G17" s="12">
        <v>0</v>
      </c>
      <c r="H17" s="12">
        <v>0</v>
      </c>
      <c r="I17" s="12">
        <v>0</v>
      </c>
      <c r="J17" s="12">
        <f t="shared" si="0"/>
        <v>75</v>
      </c>
      <c r="K17" s="17">
        <f t="shared" si="1"/>
        <v>10.714285714285714</v>
      </c>
      <c r="L17" s="58">
        <v>0</v>
      </c>
      <c r="M17" s="59">
        <f t="shared" si="2"/>
        <v>6.4285714285714279</v>
      </c>
      <c r="N17" s="11"/>
      <c r="O17" s="59">
        <f t="shared" si="3"/>
        <v>6.4285714285714279</v>
      </c>
      <c r="P17" s="48" t="s">
        <v>1222</v>
      </c>
      <c r="Q17" s="11" t="s">
        <v>1209</v>
      </c>
      <c r="R17" s="11"/>
      <c r="T17" s="3" t="s">
        <v>1216</v>
      </c>
    </row>
    <row r="18" spans="1:20" ht="15.75" x14ac:dyDescent="0.25">
      <c r="A18" s="16">
        <v>10</v>
      </c>
      <c r="B18" s="20" t="s">
        <v>757</v>
      </c>
      <c r="C18" s="12">
        <v>77</v>
      </c>
      <c r="D18" s="12">
        <v>100</v>
      </c>
      <c r="E18" s="12">
        <v>80</v>
      </c>
      <c r="F18" s="12">
        <v>95</v>
      </c>
      <c r="G18" s="12">
        <v>85</v>
      </c>
      <c r="H18" s="12">
        <v>95</v>
      </c>
      <c r="I18" s="12">
        <v>85</v>
      </c>
      <c r="J18" s="12">
        <f t="shared" si="0"/>
        <v>617</v>
      </c>
      <c r="K18" s="17">
        <f t="shared" si="1"/>
        <v>88.142857142857139</v>
      </c>
      <c r="L18" s="58">
        <v>1</v>
      </c>
      <c r="M18" s="59">
        <f t="shared" si="2"/>
        <v>92.885714285714286</v>
      </c>
      <c r="N18" s="11"/>
      <c r="O18" s="59">
        <f t="shared" si="3"/>
        <v>92.885714285714286</v>
      </c>
      <c r="P18" s="48" t="str">
        <f t="shared" si="4"/>
        <v>Lulus</v>
      </c>
      <c r="Q18" s="11"/>
      <c r="R18" s="11"/>
    </row>
    <row r="19" spans="1:20" ht="15.75" x14ac:dyDescent="0.25">
      <c r="A19" s="16">
        <v>11</v>
      </c>
      <c r="B19" s="20" t="s">
        <v>758</v>
      </c>
      <c r="C19" s="12">
        <v>70</v>
      </c>
      <c r="D19" s="12">
        <v>70</v>
      </c>
      <c r="E19" s="12">
        <v>85</v>
      </c>
      <c r="F19" s="12">
        <v>90</v>
      </c>
      <c r="G19" s="12">
        <v>85</v>
      </c>
      <c r="H19" s="12">
        <v>80</v>
      </c>
      <c r="I19" s="12">
        <v>70</v>
      </c>
      <c r="J19" s="12">
        <f t="shared" si="0"/>
        <v>550</v>
      </c>
      <c r="K19" s="17">
        <f t="shared" si="1"/>
        <v>78.571428571428569</v>
      </c>
      <c r="L19" s="58">
        <v>1</v>
      </c>
      <c r="M19" s="59">
        <f t="shared" si="2"/>
        <v>87.142857142857139</v>
      </c>
      <c r="N19" s="11"/>
      <c r="O19" s="59">
        <f t="shared" si="3"/>
        <v>87.142857142857139</v>
      </c>
      <c r="P19" s="48" t="str">
        <f t="shared" si="4"/>
        <v>Lulus</v>
      </c>
      <c r="Q19" s="11"/>
      <c r="R19" s="11"/>
    </row>
    <row r="20" spans="1:20" ht="15.75" x14ac:dyDescent="0.25">
      <c r="A20" s="16">
        <v>12</v>
      </c>
      <c r="B20" s="20" t="s">
        <v>759</v>
      </c>
      <c r="C20" s="12">
        <v>88</v>
      </c>
      <c r="D20" s="12">
        <v>95</v>
      </c>
      <c r="E20" s="12">
        <v>95</v>
      </c>
      <c r="F20" s="12">
        <v>100</v>
      </c>
      <c r="G20" s="12">
        <v>80</v>
      </c>
      <c r="H20" s="12">
        <v>85</v>
      </c>
      <c r="I20" s="12">
        <v>0</v>
      </c>
      <c r="J20" s="12">
        <f t="shared" si="0"/>
        <v>543</v>
      </c>
      <c r="K20" s="17">
        <f t="shared" si="1"/>
        <v>77.571428571428569</v>
      </c>
      <c r="L20" s="58">
        <v>1</v>
      </c>
      <c r="M20" s="59">
        <f t="shared" si="2"/>
        <v>86.542857142857144</v>
      </c>
      <c r="N20" s="11"/>
      <c r="O20" s="59">
        <f t="shared" si="3"/>
        <v>86.542857142857144</v>
      </c>
      <c r="P20" s="48" t="str">
        <f t="shared" si="4"/>
        <v>Lulus</v>
      </c>
      <c r="Q20" s="11"/>
      <c r="R20" s="11"/>
    </row>
    <row r="21" spans="1:20" ht="15.75" x14ac:dyDescent="0.25">
      <c r="A21" s="16">
        <v>13</v>
      </c>
      <c r="B21" s="20" t="s">
        <v>760</v>
      </c>
      <c r="C21" s="12">
        <v>87</v>
      </c>
      <c r="D21" s="12">
        <v>85</v>
      </c>
      <c r="E21" s="12">
        <v>85</v>
      </c>
      <c r="F21" s="12">
        <v>95</v>
      </c>
      <c r="G21" s="12">
        <v>85</v>
      </c>
      <c r="H21" s="12">
        <v>95</v>
      </c>
      <c r="I21" s="12">
        <v>100</v>
      </c>
      <c r="J21" s="12">
        <f t="shared" si="0"/>
        <v>632</v>
      </c>
      <c r="K21" s="17">
        <f t="shared" si="1"/>
        <v>90.285714285714292</v>
      </c>
      <c r="L21" s="58">
        <v>1</v>
      </c>
      <c r="M21" s="59">
        <f t="shared" si="2"/>
        <v>94.171428571428578</v>
      </c>
      <c r="N21" s="11"/>
      <c r="O21" s="59">
        <f t="shared" si="3"/>
        <v>94.171428571428578</v>
      </c>
      <c r="P21" s="48" t="str">
        <f t="shared" si="4"/>
        <v>Lulus</v>
      </c>
      <c r="Q21" s="11"/>
      <c r="R21" s="11"/>
    </row>
    <row r="22" spans="1:20" ht="15.75" x14ac:dyDescent="0.25">
      <c r="A22" s="16">
        <v>14</v>
      </c>
      <c r="B22" s="21" t="s">
        <v>761</v>
      </c>
      <c r="C22" s="12">
        <v>0</v>
      </c>
      <c r="D22" s="12">
        <v>0</v>
      </c>
      <c r="E22" s="12">
        <v>75</v>
      </c>
      <c r="F22" s="12"/>
      <c r="G22" s="12">
        <v>0</v>
      </c>
      <c r="H22" s="12">
        <v>80</v>
      </c>
      <c r="I22" s="12">
        <v>0</v>
      </c>
      <c r="J22" s="12">
        <f t="shared" si="0"/>
        <v>155</v>
      </c>
      <c r="K22" s="17">
        <f t="shared" si="1"/>
        <v>22.142857142857142</v>
      </c>
      <c r="L22" s="58">
        <v>0</v>
      </c>
      <c r="M22" s="59">
        <f t="shared" si="2"/>
        <v>13.285714285714285</v>
      </c>
      <c r="N22" s="11"/>
      <c r="O22" s="59">
        <f t="shared" si="3"/>
        <v>13.285714285714285</v>
      </c>
      <c r="P22" s="48" t="str">
        <f t="shared" si="4"/>
        <v>Tidak Lulus</v>
      </c>
      <c r="Q22" s="11"/>
      <c r="R22" s="11">
        <v>1</v>
      </c>
    </row>
    <row r="23" spans="1:20" ht="15.75" x14ac:dyDescent="0.25">
      <c r="A23" s="16">
        <v>15</v>
      </c>
      <c r="B23" s="21" t="s">
        <v>762</v>
      </c>
      <c r="C23" s="12">
        <v>85</v>
      </c>
      <c r="D23" s="12">
        <v>80</v>
      </c>
      <c r="E23" s="12">
        <v>80</v>
      </c>
      <c r="F23" s="12">
        <v>100</v>
      </c>
      <c r="G23" s="12">
        <v>85</v>
      </c>
      <c r="H23" s="12">
        <v>0</v>
      </c>
      <c r="I23" s="12">
        <v>75</v>
      </c>
      <c r="J23" s="12">
        <f t="shared" si="0"/>
        <v>505</v>
      </c>
      <c r="K23" s="17">
        <f t="shared" si="1"/>
        <v>72.142857142857139</v>
      </c>
      <c r="L23" s="58">
        <v>1</v>
      </c>
      <c r="M23" s="59">
        <f t="shared" si="2"/>
        <v>83.285714285714278</v>
      </c>
      <c r="N23" s="11"/>
      <c r="O23" s="59">
        <f t="shared" si="3"/>
        <v>83.285714285714278</v>
      </c>
      <c r="P23" s="48" t="str">
        <f t="shared" si="4"/>
        <v>Lulus</v>
      </c>
      <c r="Q23" s="11"/>
      <c r="R23" s="11"/>
    </row>
    <row r="24" spans="1:20" ht="15.75" x14ac:dyDescent="0.25">
      <c r="A24" s="16">
        <v>16</v>
      </c>
      <c r="B24" s="21" t="s">
        <v>763</v>
      </c>
      <c r="C24" s="12">
        <v>0</v>
      </c>
      <c r="D24" s="12">
        <v>0</v>
      </c>
      <c r="E24" s="12">
        <v>75</v>
      </c>
      <c r="F24" s="12"/>
      <c r="G24" s="12">
        <v>0</v>
      </c>
      <c r="H24" s="12">
        <v>95</v>
      </c>
      <c r="I24" s="12">
        <v>0</v>
      </c>
      <c r="J24" s="12">
        <f t="shared" si="0"/>
        <v>170</v>
      </c>
      <c r="K24" s="17">
        <f t="shared" si="1"/>
        <v>24.285714285714285</v>
      </c>
      <c r="L24" s="58">
        <v>0</v>
      </c>
      <c r="M24" s="59">
        <f t="shared" si="2"/>
        <v>14.571428571428571</v>
      </c>
      <c r="N24" s="11"/>
      <c r="O24" s="59">
        <f t="shared" si="3"/>
        <v>14.571428571428571</v>
      </c>
      <c r="P24" s="48" t="str">
        <f t="shared" si="4"/>
        <v>Tidak Lulus</v>
      </c>
      <c r="Q24" s="11"/>
      <c r="R24" s="11">
        <v>1</v>
      </c>
    </row>
    <row r="25" spans="1:20" ht="15.75" x14ac:dyDescent="0.25">
      <c r="A25" s="16">
        <v>17</v>
      </c>
      <c r="B25" s="21" t="s">
        <v>764</v>
      </c>
      <c r="C25" s="12">
        <v>85</v>
      </c>
      <c r="D25" s="12">
        <v>95</v>
      </c>
      <c r="E25" s="12">
        <v>95</v>
      </c>
      <c r="F25" s="12">
        <v>100</v>
      </c>
      <c r="G25" s="12">
        <v>85</v>
      </c>
      <c r="H25" s="12">
        <v>0</v>
      </c>
      <c r="I25" s="12">
        <v>85</v>
      </c>
      <c r="J25" s="12">
        <f t="shared" si="0"/>
        <v>545</v>
      </c>
      <c r="K25" s="17">
        <f t="shared" si="1"/>
        <v>77.857142857142861</v>
      </c>
      <c r="L25" s="58">
        <v>1</v>
      </c>
      <c r="M25" s="59">
        <f t="shared" si="2"/>
        <v>86.714285714285722</v>
      </c>
      <c r="N25" s="11"/>
      <c r="O25" s="59">
        <f t="shared" si="3"/>
        <v>86.714285714285722</v>
      </c>
      <c r="P25" s="48" t="str">
        <f t="shared" si="4"/>
        <v>Lulus</v>
      </c>
      <c r="Q25" s="11"/>
      <c r="R25" s="11"/>
    </row>
    <row r="26" spans="1:20" ht="15.75" x14ac:dyDescent="0.25">
      <c r="A26" s="16">
        <v>18</v>
      </c>
      <c r="B26" s="21" t="s">
        <v>765</v>
      </c>
      <c r="C26" s="12">
        <v>0</v>
      </c>
      <c r="D26" s="12">
        <v>0</v>
      </c>
      <c r="E26" s="12">
        <v>75</v>
      </c>
      <c r="F26" s="12"/>
      <c r="G26" s="12">
        <v>0</v>
      </c>
      <c r="H26" s="12">
        <v>95</v>
      </c>
      <c r="I26" s="12">
        <v>0</v>
      </c>
      <c r="J26" s="12">
        <f t="shared" si="0"/>
        <v>170</v>
      </c>
      <c r="K26" s="17">
        <f t="shared" si="1"/>
        <v>24.285714285714285</v>
      </c>
      <c r="L26" s="58">
        <v>0</v>
      </c>
      <c r="M26" s="59">
        <f t="shared" si="2"/>
        <v>14.571428571428571</v>
      </c>
      <c r="N26" s="11"/>
      <c r="O26" s="59">
        <f t="shared" si="3"/>
        <v>14.571428571428571</v>
      </c>
      <c r="P26" s="48" t="str">
        <f t="shared" si="4"/>
        <v>Tidak Lulus</v>
      </c>
      <c r="Q26" s="11"/>
      <c r="R26" s="11">
        <v>1</v>
      </c>
    </row>
    <row r="27" spans="1:20" ht="15.75" x14ac:dyDescent="0.25">
      <c r="A27" s="16">
        <v>19</v>
      </c>
      <c r="B27" s="21" t="s">
        <v>766</v>
      </c>
      <c r="C27" s="12">
        <v>77</v>
      </c>
      <c r="D27" s="12">
        <v>80</v>
      </c>
      <c r="E27" s="12">
        <v>80</v>
      </c>
      <c r="F27" s="12">
        <v>95</v>
      </c>
      <c r="G27" s="12">
        <v>85</v>
      </c>
      <c r="H27" s="12">
        <v>90</v>
      </c>
      <c r="I27" s="12">
        <v>75</v>
      </c>
      <c r="J27" s="12">
        <f t="shared" si="0"/>
        <v>582</v>
      </c>
      <c r="K27" s="17">
        <f t="shared" si="1"/>
        <v>83.142857142857139</v>
      </c>
      <c r="L27" s="58">
        <v>1</v>
      </c>
      <c r="M27" s="59">
        <f t="shared" si="2"/>
        <v>89.885714285714286</v>
      </c>
      <c r="N27" s="11"/>
      <c r="O27" s="59">
        <f t="shared" si="3"/>
        <v>89.885714285714286</v>
      </c>
      <c r="P27" s="48" t="str">
        <f t="shared" si="4"/>
        <v>Lulus</v>
      </c>
      <c r="Q27" s="11"/>
      <c r="R27" s="11"/>
    </row>
    <row r="28" spans="1:20" ht="15.75" x14ac:dyDescent="0.25">
      <c r="A28" s="16">
        <v>20</v>
      </c>
      <c r="B28" s="21" t="s">
        <v>767</v>
      </c>
      <c r="C28" s="12">
        <v>85</v>
      </c>
      <c r="D28" s="12">
        <v>85</v>
      </c>
      <c r="E28" s="12">
        <v>90</v>
      </c>
      <c r="F28" s="12">
        <v>90</v>
      </c>
      <c r="G28" s="12">
        <v>75</v>
      </c>
      <c r="H28" s="12">
        <v>90</v>
      </c>
      <c r="I28" s="12">
        <v>65</v>
      </c>
      <c r="J28" s="12">
        <f t="shared" si="0"/>
        <v>580</v>
      </c>
      <c r="K28" s="17">
        <f t="shared" si="1"/>
        <v>82.857142857142861</v>
      </c>
      <c r="L28" s="58">
        <v>1</v>
      </c>
      <c r="M28" s="59">
        <f t="shared" si="2"/>
        <v>89.714285714285722</v>
      </c>
      <c r="N28" s="11"/>
      <c r="O28" s="59">
        <f t="shared" si="3"/>
        <v>89.714285714285722</v>
      </c>
      <c r="P28" s="48" t="str">
        <f t="shared" si="4"/>
        <v>Lulus</v>
      </c>
      <c r="Q28" s="11"/>
      <c r="R28" s="11"/>
    </row>
    <row r="29" spans="1:20" ht="15.75" x14ac:dyDescent="0.25">
      <c r="A29" s="16">
        <v>21</v>
      </c>
      <c r="B29" s="21" t="s">
        <v>768</v>
      </c>
      <c r="C29" s="12">
        <v>77</v>
      </c>
      <c r="D29" s="12">
        <v>95</v>
      </c>
      <c r="E29" s="12">
        <v>65</v>
      </c>
      <c r="F29" s="12">
        <v>90</v>
      </c>
      <c r="G29" s="12">
        <v>85</v>
      </c>
      <c r="H29" s="12">
        <v>90</v>
      </c>
      <c r="I29" s="12">
        <v>70</v>
      </c>
      <c r="J29" s="12">
        <f t="shared" si="0"/>
        <v>572</v>
      </c>
      <c r="K29" s="17">
        <f t="shared" si="1"/>
        <v>81.714285714285708</v>
      </c>
      <c r="L29" s="58">
        <v>1</v>
      </c>
      <c r="M29" s="59">
        <f t="shared" si="2"/>
        <v>89.028571428571425</v>
      </c>
      <c r="N29" s="11"/>
      <c r="O29" s="59">
        <f t="shared" si="3"/>
        <v>89.028571428571425</v>
      </c>
      <c r="P29" s="48" t="str">
        <f t="shared" si="4"/>
        <v>Lulus</v>
      </c>
      <c r="Q29" s="11"/>
      <c r="R29" s="11"/>
    </row>
    <row r="30" spans="1:20" ht="15.75" x14ac:dyDescent="0.25">
      <c r="A30" s="16">
        <v>22</v>
      </c>
      <c r="B30" s="21" t="s">
        <v>769</v>
      </c>
      <c r="C30" s="12">
        <v>85</v>
      </c>
      <c r="D30" s="12">
        <v>85</v>
      </c>
      <c r="E30" s="12">
        <v>85</v>
      </c>
      <c r="F30" s="12">
        <v>85</v>
      </c>
      <c r="G30" s="12">
        <v>85</v>
      </c>
      <c r="H30" s="12">
        <v>95</v>
      </c>
      <c r="I30" s="12">
        <v>65</v>
      </c>
      <c r="J30" s="12">
        <f t="shared" si="0"/>
        <v>585</v>
      </c>
      <c r="K30" s="17">
        <f t="shared" si="1"/>
        <v>83.571428571428569</v>
      </c>
      <c r="L30" s="58">
        <v>1</v>
      </c>
      <c r="M30" s="59">
        <f t="shared" si="2"/>
        <v>90.142857142857139</v>
      </c>
      <c r="N30" s="11"/>
      <c r="O30" s="59">
        <f t="shared" si="3"/>
        <v>90.142857142857139</v>
      </c>
      <c r="P30" s="48" t="str">
        <f t="shared" si="4"/>
        <v>Lulus</v>
      </c>
      <c r="Q30" s="11"/>
      <c r="R30" s="11"/>
    </row>
    <row r="31" spans="1:20" ht="15.75" x14ac:dyDescent="0.25">
      <c r="A31" s="16">
        <v>23</v>
      </c>
      <c r="B31" s="21" t="s">
        <v>770</v>
      </c>
      <c r="C31" s="12">
        <v>92</v>
      </c>
      <c r="D31" s="12">
        <v>95</v>
      </c>
      <c r="E31" s="12">
        <v>75</v>
      </c>
      <c r="F31" s="12">
        <v>90</v>
      </c>
      <c r="G31" s="12">
        <v>85</v>
      </c>
      <c r="H31" s="12">
        <v>0</v>
      </c>
      <c r="I31" s="12">
        <v>80</v>
      </c>
      <c r="J31" s="12">
        <f t="shared" si="0"/>
        <v>517</v>
      </c>
      <c r="K31" s="17">
        <f t="shared" si="1"/>
        <v>73.857142857142861</v>
      </c>
      <c r="L31" s="58">
        <v>1</v>
      </c>
      <c r="M31" s="59">
        <f t="shared" si="2"/>
        <v>84.314285714285717</v>
      </c>
      <c r="N31" s="11"/>
      <c r="O31" s="59">
        <f t="shared" si="3"/>
        <v>84.314285714285717</v>
      </c>
      <c r="P31" s="48" t="str">
        <f t="shared" si="4"/>
        <v>Lulus</v>
      </c>
      <c r="Q31" s="11"/>
      <c r="R31" s="11"/>
    </row>
    <row r="32" spans="1:20" ht="15.75" x14ac:dyDescent="0.25">
      <c r="A32" s="16">
        <v>24</v>
      </c>
      <c r="B32" s="21" t="s">
        <v>771</v>
      </c>
      <c r="C32" s="12">
        <v>0</v>
      </c>
      <c r="D32" s="12">
        <v>0</v>
      </c>
      <c r="E32" s="12">
        <v>75</v>
      </c>
      <c r="F32" s="12"/>
      <c r="G32" s="12">
        <v>0</v>
      </c>
      <c r="H32" s="12">
        <v>85</v>
      </c>
      <c r="I32" s="12">
        <v>0</v>
      </c>
      <c r="J32" s="12">
        <f t="shared" si="0"/>
        <v>160</v>
      </c>
      <c r="K32" s="17">
        <f t="shared" si="1"/>
        <v>22.857142857142858</v>
      </c>
      <c r="L32" s="58">
        <v>0</v>
      </c>
      <c r="M32" s="59">
        <f t="shared" si="2"/>
        <v>13.714285714285715</v>
      </c>
      <c r="N32" s="11"/>
      <c r="O32" s="59">
        <f t="shared" si="3"/>
        <v>13.714285714285715</v>
      </c>
      <c r="P32" s="48" t="str">
        <f t="shared" si="4"/>
        <v>Tidak Lulus</v>
      </c>
      <c r="Q32" s="11"/>
      <c r="R32" s="11">
        <v>1</v>
      </c>
    </row>
    <row r="33" spans="1:18" ht="15.75" x14ac:dyDescent="0.25">
      <c r="A33" s="16">
        <v>25</v>
      </c>
      <c r="B33" s="21" t="s">
        <v>772</v>
      </c>
      <c r="C33" s="12">
        <v>85</v>
      </c>
      <c r="D33" s="12">
        <v>95</v>
      </c>
      <c r="E33" s="12">
        <v>80</v>
      </c>
      <c r="F33" s="12">
        <v>90</v>
      </c>
      <c r="G33" s="12">
        <v>85</v>
      </c>
      <c r="H33" s="12">
        <v>0</v>
      </c>
      <c r="I33" s="12">
        <v>80</v>
      </c>
      <c r="J33" s="12">
        <f t="shared" si="0"/>
        <v>515</v>
      </c>
      <c r="K33" s="17">
        <f t="shared" si="1"/>
        <v>73.571428571428569</v>
      </c>
      <c r="L33" s="58">
        <v>1</v>
      </c>
      <c r="M33" s="59">
        <f t="shared" si="2"/>
        <v>84.142857142857139</v>
      </c>
      <c r="N33" s="11"/>
      <c r="O33" s="59">
        <f t="shared" si="3"/>
        <v>84.142857142857139</v>
      </c>
      <c r="P33" s="48" t="str">
        <f t="shared" si="4"/>
        <v>Lulus</v>
      </c>
      <c r="Q33" s="11"/>
      <c r="R33" s="11"/>
    </row>
    <row r="34" spans="1:18" ht="15.75" x14ac:dyDescent="0.25">
      <c r="A34" s="16">
        <v>26</v>
      </c>
      <c r="B34" s="21" t="s">
        <v>773</v>
      </c>
      <c r="C34" s="12">
        <v>0</v>
      </c>
      <c r="D34" s="12">
        <v>0</v>
      </c>
      <c r="E34" s="12">
        <v>75</v>
      </c>
      <c r="F34" s="12"/>
      <c r="G34" s="12">
        <v>0</v>
      </c>
      <c r="H34" s="12">
        <v>100</v>
      </c>
      <c r="I34" s="12">
        <v>0</v>
      </c>
      <c r="J34" s="12">
        <f t="shared" si="0"/>
        <v>175</v>
      </c>
      <c r="K34" s="17">
        <f t="shared" si="1"/>
        <v>25</v>
      </c>
      <c r="L34" s="58">
        <v>0</v>
      </c>
      <c r="M34" s="59">
        <f t="shared" si="2"/>
        <v>15</v>
      </c>
      <c r="N34" s="11"/>
      <c r="O34" s="59">
        <f t="shared" si="3"/>
        <v>15</v>
      </c>
      <c r="P34" s="48" t="str">
        <f t="shared" si="4"/>
        <v>Tidak Lulus</v>
      </c>
      <c r="Q34" s="11"/>
      <c r="R34" s="11">
        <v>1</v>
      </c>
    </row>
    <row r="35" spans="1:18" ht="15.75" x14ac:dyDescent="0.25">
      <c r="A35" s="16">
        <v>27</v>
      </c>
      <c r="B35" s="21" t="s">
        <v>774</v>
      </c>
      <c r="C35" s="12">
        <v>85</v>
      </c>
      <c r="D35" s="12">
        <v>95</v>
      </c>
      <c r="E35" s="12">
        <v>85</v>
      </c>
      <c r="F35" s="12">
        <v>100</v>
      </c>
      <c r="G35" s="12">
        <v>85</v>
      </c>
      <c r="H35" s="12">
        <v>90</v>
      </c>
      <c r="I35" s="12">
        <v>90</v>
      </c>
      <c r="J35" s="12">
        <f t="shared" si="0"/>
        <v>630</v>
      </c>
      <c r="K35" s="17">
        <f t="shared" si="1"/>
        <v>90</v>
      </c>
      <c r="L35" s="58">
        <v>1</v>
      </c>
      <c r="M35" s="59">
        <f t="shared" si="2"/>
        <v>94</v>
      </c>
      <c r="N35" s="11"/>
      <c r="O35" s="59">
        <f t="shared" si="3"/>
        <v>94</v>
      </c>
      <c r="P35" s="48" t="str">
        <f t="shared" si="4"/>
        <v>Lulus</v>
      </c>
      <c r="Q35" s="11"/>
      <c r="R35" s="11"/>
    </row>
    <row r="36" spans="1:18" ht="15.75" x14ac:dyDescent="0.25">
      <c r="A36" s="16">
        <v>28</v>
      </c>
      <c r="B36" s="21" t="s">
        <v>775</v>
      </c>
      <c r="C36" s="12">
        <v>85</v>
      </c>
      <c r="D36" s="12">
        <v>90</v>
      </c>
      <c r="E36" s="12">
        <v>80</v>
      </c>
      <c r="F36" s="12">
        <v>90</v>
      </c>
      <c r="G36" s="12">
        <v>85</v>
      </c>
      <c r="H36" s="12">
        <v>95</v>
      </c>
      <c r="I36" s="12">
        <v>75</v>
      </c>
      <c r="J36" s="12">
        <f t="shared" si="0"/>
        <v>600</v>
      </c>
      <c r="K36" s="17">
        <f t="shared" si="1"/>
        <v>85.714285714285708</v>
      </c>
      <c r="L36" s="58">
        <v>1</v>
      </c>
      <c r="M36" s="59">
        <f t="shared" si="2"/>
        <v>91.428571428571416</v>
      </c>
      <c r="N36" s="11"/>
      <c r="O36" s="59">
        <f t="shared" si="3"/>
        <v>91.428571428571416</v>
      </c>
      <c r="P36" s="48" t="str">
        <f t="shared" si="4"/>
        <v>Lulus</v>
      </c>
      <c r="Q36" s="11"/>
      <c r="R36" s="11"/>
    </row>
    <row r="37" spans="1:18" ht="15.75" x14ac:dyDescent="0.25">
      <c r="A37" s="16">
        <v>29</v>
      </c>
      <c r="B37" s="21" t="s">
        <v>776</v>
      </c>
      <c r="C37" s="12">
        <v>77</v>
      </c>
      <c r="D37" s="12">
        <v>90</v>
      </c>
      <c r="E37" s="12">
        <v>90</v>
      </c>
      <c r="F37" s="12">
        <v>90</v>
      </c>
      <c r="G37" s="12">
        <v>85</v>
      </c>
      <c r="H37" s="12">
        <v>95</v>
      </c>
      <c r="I37" s="12">
        <v>90</v>
      </c>
      <c r="J37" s="12">
        <f t="shared" si="0"/>
        <v>617</v>
      </c>
      <c r="K37" s="17">
        <f t="shared" si="1"/>
        <v>88.142857142857139</v>
      </c>
      <c r="L37" s="58">
        <v>1</v>
      </c>
      <c r="M37" s="59">
        <f t="shared" si="2"/>
        <v>92.885714285714286</v>
      </c>
      <c r="N37" s="11"/>
      <c r="O37" s="59">
        <f t="shared" si="3"/>
        <v>92.885714285714286</v>
      </c>
      <c r="P37" s="48" t="str">
        <f t="shared" si="4"/>
        <v>Lulus</v>
      </c>
      <c r="Q37" s="11"/>
      <c r="R37" s="11"/>
    </row>
    <row r="38" spans="1:18" ht="15.75" x14ac:dyDescent="0.25">
      <c r="A38" s="16">
        <v>30</v>
      </c>
      <c r="B38" s="21" t="s">
        <v>777</v>
      </c>
      <c r="C38" s="12">
        <v>77</v>
      </c>
      <c r="D38" s="12">
        <v>95</v>
      </c>
      <c r="E38" s="12">
        <v>75</v>
      </c>
      <c r="F38" s="12">
        <v>90</v>
      </c>
      <c r="G38" s="12">
        <v>85</v>
      </c>
      <c r="H38" s="12">
        <v>90</v>
      </c>
      <c r="I38" s="12">
        <v>85</v>
      </c>
      <c r="J38" s="12">
        <f t="shared" si="0"/>
        <v>597</v>
      </c>
      <c r="K38" s="17">
        <f t="shared" si="1"/>
        <v>85.285714285714292</v>
      </c>
      <c r="L38" s="58">
        <v>1</v>
      </c>
      <c r="M38" s="59">
        <f t="shared" si="2"/>
        <v>91.171428571428578</v>
      </c>
      <c r="N38" s="11"/>
      <c r="O38" s="59">
        <f t="shared" si="3"/>
        <v>91.171428571428578</v>
      </c>
      <c r="P38" s="48" t="str">
        <f t="shared" si="4"/>
        <v>Lulus</v>
      </c>
      <c r="Q38" s="11"/>
      <c r="R38" s="11"/>
    </row>
    <row r="39" spans="1:18" ht="15.75" x14ac:dyDescent="0.25">
      <c r="A39" s="16">
        <v>31</v>
      </c>
      <c r="B39" s="21" t="s">
        <v>778</v>
      </c>
      <c r="C39" s="12">
        <v>70</v>
      </c>
      <c r="D39" s="12">
        <v>80</v>
      </c>
      <c r="E39" s="12">
        <v>90</v>
      </c>
      <c r="F39" s="12">
        <v>100</v>
      </c>
      <c r="G39" s="12">
        <v>85</v>
      </c>
      <c r="H39" s="12">
        <v>0</v>
      </c>
      <c r="I39" s="12">
        <v>85</v>
      </c>
      <c r="J39" s="12">
        <f t="shared" si="0"/>
        <v>510</v>
      </c>
      <c r="K39" s="17">
        <f t="shared" si="1"/>
        <v>72.857142857142861</v>
      </c>
      <c r="L39" s="58">
        <v>1</v>
      </c>
      <c r="M39" s="59">
        <f t="shared" si="2"/>
        <v>83.714285714285722</v>
      </c>
      <c r="N39" s="11"/>
      <c r="O39" s="59">
        <f t="shared" si="3"/>
        <v>83.714285714285722</v>
      </c>
      <c r="P39" s="48" t="str">
        <f t="shared" si="4"/>
        <v>Lulus</v>
      </c>
      <c r="Q39" s="11"/>
      <c r="R39" s="11"/>
    </row>
    <row r="40" spans="1:18" ht="15.75" x14ac:dyDescent="0.25">
      <c r="A40" s="16">
        <v>32</v>
      </c>
      <c r="B40" s="20" t="s">
        <v>779</v>
      </c>
      <c r="C40" s="12">
        <v>0</v>
      </c>
      <c r="D40" s="12">
        <v>0</v>
      </c>
      <c r="E40" s="12">
        <v>75</v>
      </c>
      <c r="F40" s="12"/>
      <c r="G40" s="12">
        <v>0</v>
      </c>
      <c r="H40" s="12">
        <v>0</v>
      </c>
      <c r="I40" s="12">
        <v>0</v>
      </c>
      <c r="J40" s="12">
        <f t="shared" si="0"/>
        <v>75</v>
      </c>
      <c r="K40" s="17">
        <f t="shared" si="1"/>
        <v>10.714285714285714</v>
      </c>
      <c r="L40" s="58">
        <v>1</v>
      </c>
      <c r="M40" s="59">
        <f t="shared" si="2"/>
        <v>46.428571428571431</v>
      </c>
      <c r="N40" s="11"/>
      <c r="O40" s="59">
        <f t="shared" si="3"/>
        <v>46.428571428571431</v>
      </c>
      <c r="P40" s="48" t="str">
        <f t="shared" si="4"/>
        <v>Tidak Lulus</v>
      </c>
      <c r="Q40" s="11"/>
      <c r="R40" s="11">
        <v>1</v>
      </c>
    </row>
    <row r="41" spans="1:18" ht="15.75" x14ac:dyDescent="0.25">
      <c r="A41" s="16">
        <v>33</v>
      </c>
      <c r="B41" s="20" t="s">
        <v>780</v>
      </c>
      <c r="C41" s="12">
        <v>77</v>
      </c>
      <c r="D41" s="12">
        <v>95</v>
      </c>
      <c r="E41" s="12">
        <v>70</v>
      </c>
      <c r="F41" s="12">
        <v>90</v>
      </c>
      <c r="G41" s="12">
        <v>75</v>
      </c>
      <c r="H41" s="12">
        <v>85</v>
      </c>
      <c r="I41" s="12">
        <v>80</v>
      </c>
      <c r="J41" s="12">
        <f t="shared" si="0"/>
        <v>572</v>
      </c>
      <c r="K41" s="17">
        <f t="shared" si="1"/>
        <v>81.714285714285708</v>
      </c>
      <c r="L41" s="58">
        <v>1</v>
      </c>
      <c r="M41" s="59">
        <f t="shared" si="2"/>
        <v>89.028571428571425</v>
      </c>
      <c r="N41" s="11"/>
      <c r="O41" s="59">
        <f t="shared" si="3"/>
        <v>89.028571428571425</v>
      </c>
      <c r="P41" s="48" t="str">
        <f t="shared" si="4"/>
        <v>Lulus</v>
      </c>
      <c r="Q41" s="11"/>
      <c r="R41" s="11"/>
    </row>
    <row r="42" spans="1:18" ht="15.75" x14ac:dyDescent="0.25">
      <c r="A42" s="16">
        <v>34</v>
      </c>
      <c r="B42" s="20" t="s">
        <v>781</v>
      </c>
      <c r="C42" s="12">
        <v>77</v>
      </c>
      <c r="D42" s="12">
        <v>95</v>
      </c>
      <c r="E42" s="12">
        <v>85</v>
      </c>
      <c r="F42" s="12">
        <v>90</v>
      </c>
      <c r="G42" s="12">
        <v>85</v>
      </c>
      <c r="H42" s="12">
        <v>90</v>
      </c>
      <c r="I42" s="12">
        <v>70</v>
      </c>
      <c r="J42" s="12">
        <f t="shared" si="0"/>
        <v>592</v>
      </c>
      <c r="K42" s="17">
        <f t="shared" ref="K42:K73" si="5">J42/7</f>
        <v>84.571428571428569</v>
      </c>
      <c r="L42" s="58">
        <v>1</v>
      </c>
      <c r="M42" s="59">
        <f t="shared" si="2"/>
        <v>90.742857142857133</v>
      </c>
      <c r="N42" s="11"/>
      <c r="O42" s="59">
        <f t="shared" si="3"/>
        <v>90.742857142857133</v>
      </c>
      <c r="P42" s="48" t="str">
        <f t="shared" si="4"/>
        <v>Lulus</v>
      </c>
      <c r="Q42" s="11"/>
      <c r="R42" s="11"/>
    </row>
    <row r="43" spans="1:18" ht="15.75" x14ac:dyDescent="0.25">
      <c r="A43" s="16">
        <v>35</v>
      </c>
      <c r="B43" s="20" t="s">
        <v>782</v>
      </c>
      <c r="C43" s="12">
        <v>85</v>
      </c>
      <c r="D43" s="12">
        <v>95</v>
      </c>
      <c r="E43" s="12">
        <v>75</v>
      </c>
      <c r="F43" s="12">
        <v>90</v>
      </c>
      <c r="G43" s="12">
        <v>85</v>
      </c>
      <c r="H43" s="12">
        <v>95</v>
      </c>
      <c r="I43" s="12">
        <v>90</v>
      </c>
      <c r="J43" s="12">
        <f t="shared" si="0"/>
        <v>615</v>
      </c>
      <c r="K43" s="17">
        <f t="shared" si="5"/>
        <v>87.857142857142861</v>
      </c>
      <c r="L43" s="58">
        <v>1</v>
      </c>
      <c r="M43" s="59">
        <f t="shared" si="2"/>
        <v>92.714285714285722</v>
      </c>
      <c r="N43" s="11"/>
      <c r="O43" s="59">
        <f t="shared" si="3"/>
        <v>92.714285714285722</v>
      </c>
      <c r="P43" s="48" t="str">
        <f t="shared" si="4"/>
        <v>Lulus</v>
      </c>
      <c r="Q43" s="11"/>
      <c r="R43" s="11"/>
    </row>
    <row r="44" spans="1:18" ht="15.75" x14ac:dyDescent="0.25">
      <c r="A44" s="16">
        <v>36</v>
      </c>
      <c r="B44" s="20" t="s">
        <v>783</v>
      </c>
      <c r="C44" s="12">
        <v>70</v>
      </c>
      <c r="D44" s="12">
        <v>90</v>
      </c>
      <c r="E44" s="12">
        <v>80</v>
      </c>
      <c r="F44" s="12">
        <v>90</v>
      </c>
      <c r="G44" s="12">
        <v>85</v>
      </c>
      <c r="H44" s="12">
        <v>65</v>
      </c>
      <c r="I44" s="12">
        <v>90</v>
      </c>
      <c r="J44" s="12">
        <f t="shared" si="0"/>
        <v>570</v>
      </c>
      <c r="K44" s="17">
        <f t="shared" si="5"/>
        <v>81.428571428571431</v>
      </c>
      <c r="L44" s="58">
        <v>1</v>
      </c>
      <c r="M44" s="59">
        <f t="shared" si="2"/>
        <v>88.857142857142861</v>
      </c>
      <c r="N44" s="11"/>
      <c r="O44" s="59">
        <f t="shared" si="3"/>
        <v>88.857142857142861</v>
      </c>
      <c r="P44" s="48" t="str">
        <f t="shared" si="4"/>
        <v>Lulus</v>
      </c>
      <c r="Q44" s="11"/>
      <c r="R44" s="11"/>
    </row>
    <row r="45" spans="1:18" ht="15.75" x14ac:dyDescent="0.25">
      <c r="A45" s="16">
        <v>37</v>
      </c>
      <c r="B45" s="20" t="s">
        <v>784</v>
      </c>
      <c r="C45" s="12">
        <v>0</v>
      </c>
      <c r="D45" s="12">
        <v>0</v>
      </c>
      <c r="E45" s="12">
        <v>75</v>
      </c>
      <c r="F45" s="12"/>
      <c r="G45" s="12">
        <v>0</v>
      </c>
      <c r="H45" s="12">
        <v>0</v>
      </c>
      <c r="I45" s="12">
        <v>0</v>
      </c>
      <c r="J45" s="12">
        <f t="shared" si="0"/>
        <v>75</v>
      </c>
      <c r="K45" s="17">
        <f t="shared" si="5"/>
        <v>10.714285714285714</v>
      </c>
      <c r="L45" s="58">
        <v>0</v>
      </c>
      <c r="M45" s="59">
        <f t="shared" si="2"/>
        <v>6.4285714285714279</v>
      </c>
      <c r="N45" s="11"/>
      <c r="O45" s="59">
        <f t="shared" si="3"/>
        <v>6.4285714285714279</v>
      </c>
      <c r="P45" s="48" t="str">
        <f t="shared" si="4"/>
        <v>Tidak Lulus</v>
      </c>
      <c r="Q45" s="11"/>
      <c r="R45" s="11">
        <v>1</v>
      </c>
    </row>
    <row r="46" spans="1:18" ht="15.75" x14ac:dyDescent="0.25">
      <c r="A46" s="16">
        <v>38</v>
      </c>
      <c r="B46" s="20" t="s">
        <v>785</v>
      </c>
      <c r="C46" s="12">
        <v>87</v>
      </c>
      <c r="D46" s="12">
        <v>100</v>
      </c>
      <c r="E46" s="12">
        <v>75</v>
      </c>
      <c r="F46" s="12">
        <v>95</v>
      </c>
      <c r="G46" s="12">
        <v>85</v>
      </c>
      <c r="H46" s="12">
        <v>85</v>
      </c>
      <c r="I46" s="12">
        <v>85</v>
      </c>
      <c r="J46" s="12">
        <f t="shared" si="0"/>
        <v>612</v>
      </c>
      <c r="K46" s="17">
        <f t="shared" si="5"/>
        <v>87.428571428571431</v>
      </c>
      <c r="L46" s="58">
        <v>1</v>
      </c>
      <c r="M46" s="59">
        <f t="shared" si="2"/>
        <v>92.457142857142856</v>
      </c>
      <c r="N46" s="11"/>
      <c r="O46" s="59">
        <f t="shared" si="3"/>
        <v>92.457142857142856</v>
      </c>
      <c r="P46" s="48" t="str">
        <f t="shared" si="4"/>
        <v>Lulus</v>
      </c>
      <c r="Q46" s="11"/>
      <c r="R46" s="11"/>
    </row>
    <row r="47" spans="1:18" ht="15.75" x14ac:dyDescent="0.25">
      <c r="A47" s="16">
        <v>39</v>
      </c>
      <c r="B47" s="20" t="s">
        <v>786</v>
      </c>
      <c r="C47" s="12">
        <v>77</v>
      </c>
      <c r="D47" s="12">
        <v>85</v>
      </c>
      <c r="E47" s="12">
        <v>80</v>
      </c>
      <c r="F47" s="12">
        <v>90</v>
      </c>
      <c r="G47" s="12">
        <v>75</v>
      </c>
      <c r="H47" s="12">
        <v>80</v>
      </c>
      <c r="I47" s="12">
        <v>65</v>
      </c>
      <c r="J47" s="12">
        <f t="shared" si="0"/>
        <v>552</v>
      </c>
      <c r="K47" s="17">
        <f t="shared" si="5"/>
        <v>78.857142857142861</v>
      </c>
      <c r="L47" s="58">
        <v>1</v>
      </c>
      <c r="M47" s="59">
        <f t="shared" si="2"/>
        <v>87.314285714285717</v>
      </c>
      <c r="N47" s="11"/>
      <c r="O47" s="59">
        <f t="shared" si="3"/>
        <v>87.314285714285717</v>
      </c>
      <c r="P47" s="48" t="str">
        <f t="shared" si="4"/>
        <v>Lulus</v>
      </c>
      <c r="Q47" s="11"/>
      <c r="R47" s="11"/>
    </row>
    <row r="48" spans="1:18" ht="15.75" x14ac:dyDescent="0.25">
      <c r="A48" s="16">
        <v>40</v>
      </c>
      <c r="B48" s="20" t="s">
        <v>787</v>
      </c>
      <c r="C48" s="12">
        <v>77</v>
      </c>
      <c r="D48" s="12">
        <v>95</v>
      </c>
      <c r="E48" s="12">
        <v>75</v>
      </c>
      <c r="F48" s="12">
        <v>95</v>
      </c>
      <c r="G48" s="12">
        <v>85</v>
      </c>
      <c r="H48" s="12">
        <v>100</v>
      </c>
      <c r="I48" s="12">
        <v>90</v>
      </c>
      <c r="J48" s="12">
        <f t="shared" si="0"/>
        <v>617</v>
      </c>
      <c r="K48" s="17">
        <f t="shared" si="5"/>
        <v>88.142857142857139</v>
      </c>
      <c r="L48" s="58">
        <v>1</v>
      </c>
      <c r="M48" s="59">
        <f t="shared" si="2"/>
        <v>92.885714285714286</v>
      </c>
      <c r="N48" s="11"/>
      <c r="O48" s="59">
        <f t="shared" si="3"/>
        <v>92.885714285714286</v>
      </c>
      <c r="P48" s="48" t="str">
        <f t="shared" si="4"/>
        <v>Lulus</v>
      </c>
      <c r="Q48" s="11"/>
      <c r="R48" s="11"/>
    </row>
    <row r="49" spans="1:18" ht="15.75" x14ac:dyDescent="0.25">
      <c r="A49" s="16">
        <v>41</v>
      </c>
      <c r="B49" s="20" t="s">
        <v>788</v>
      </c>
      <c r="C49" s="12">
        <v>77</v>
      </c>
      <c r="D49" s="12">
        <v>90</v>
      </c>
      <c r="E49" s="12">
        <v>95</v>
      </c>
      <c r="F49" s="12">
        <v>90</v>
      </c>
      <c r="G49" s="12">
        <v>85</v>
      </c>
      <c r="H49" s="12">
        <v>80</v>
      </c>
      <c r="I49" s="12">
        <v>75</v>
      </c>
      <c r="J49" s="12">
        <f t="shared" si="0"/>
        <v>592</v>
      </c>
      <c r="K49" s="17">
        <f t="shared" si="5"/>
        <v>84.571428571428569</v>
      </c>
      <c r="L49" s="58">
        <v>1</v>
      </c>
      <c r="M49" s="59">
        <f t="shared" si="2"/>
        <v>90.742857142857133</v>
      </c>
      <c r="N49" s="11"/>
      <c r="O49" s="59">
        <f t="shared" si="3"/>
        <v>90.742857142857133</v>
      </c>
      <c r="P49" s="48" t="str">
        <f t="shared" si="4"/>
        <v>Lulus</v>
      </c>
      <c r="Q49" s="11"/>
      <c r="R49" s="11"/>
    </row>
    <row r="50" spans="1:18" ht="15.75" x14ac:dyDescent="0.25">
      <c r="A50" s="16">
        <v>42</v>
      </c>
      <c r="B50" s="20" t="s">
        <v>789</v>
      </c>
      <c r="C50" s="12">
        <v>77</v>
      </c>
      <c r="D50" s="12">
        <v>95</v>
      </c>
      <c r="E50" s="12">
        <v>80</v>
      </c>
      <c r="F50" s="12">
        <v>90</v>
      </c>
      <c r="G50" s="12">
        <v>85</v>
      </c>
      <c r="H50" s="12">
        <v>90</v>
      </c>
      <c r="I50" s="12">
        <v>75</v>
      </c>
      <c r="J50" s="12">
        <f t="shared" si="0"/>
        <v>592</v>
      </c>
      <c r="K50" s="17">
        <f t="shared" si="5"/>
        <v>84.571428571428569</v>
      </c>
      <c r="L50" s="58">
        <v>1</v>
      </c>
      <c r="M50" s="59">
        <f t="shared" si="2"/>
        <v>90.742857142857133</v>
      </c>
      <c r="N50" s="11"/>
      <c r="O50" s="59">
        <f t="shared" si="3"/>
        <v>90.742857142857133</v>
      </c>
      <c r="P50" s="48" t="str">
        <f t="shared" si="4"/>
        <v>Lulus</v>
      </c>
      <c r="Q50" s="11"/>
      <c r="R50" s="11"/>
    </row>
    <row r="51" spans="1:18" ht="15.75" x14ac:dyDescent="0.25">
      <c r="A51" s="16">
        <v>43</v>
      </c>
      <c r="B51" s="20" t="s">
        <v>790</v>
      </c>
      <c r="C51" s="12">
        <v>77</v>
      </c>
      <c r="D51" s="12">
        <v>90</v>
      </c>
      <c r="E51" s="12">
        <v>85</v>
      </c>
      <c r="F51" s="12">
        <v>80</v>
      </c>
      <c r="G51" s="12">
        <v>85</v>
      </c>
      <c r="H51" s="12">
        <v>85</v>
      </c>
      <c r="I51" s="12">
        <v>90</v>
      </c>
      <c r="J51" s="12">
        <f t="shared" si="0"/>
        <v>592</v>
      </c>
      <c r="K51" s="17">
        <f t="shared" si="5"/>
        <v>84.571428571428569</v>
      </c>
      <c r="L51" s="58">
        <v>1</v>
      </c>
      <c r="M51" s="59">
        <f t="shared" si="2"/>
        <v>90.742857142857133</v>
      </c>
      <c r="N51" s="11"/>
      <c r="O51" s="59">
        <f t="shared" si="3"/>
        <v>90.742857142857133</v>
      </c>
      <c r="P51" s="48" t="str">
        <f t="shared" si="4"/>
        <v>Lulus</v>
      </c>
      <c r="Q51" s="11"/>
      <c r="R51" s="11"/>
    </row>
    <row r="52" spans="1:18" ht="15.75" x14ac:dyDescent="0.25">
      <c r="A52" s="16">
        <v>44</v>
      </c>
      <c r="B52" s="20" t="s">
        <v>791</v>
      </c>
      <c r="C52" s="12">
        <v>87</v>
      </c>
      <c r="D52" s="12">
        <v>90</v>
      </c>
      <c r="E52" s="12">
        <v>75</v>
      </c>
      <c r="F52" s="12">
        <v>90</v>
      </c>
      <c r="G52" s="12">
        <v>75</v>
      </c>
      <c r="H52" s="12">
        <v>90</v>
      </c>
      <c r="I52" s="12">
        <v>80</v>
      </c>
      <c r="J52" s="12">
        <f t="shared" si="0"/>
        <v>587</v>
      </c>
      <c r="K52" s="17">
        <f t="shared" si="5"/>
        <v>83.857142857142861</v>
      </c>
      <c r="L52" s="58">
        <v>1</v>
      </c>
      <c r="M52" s="59">
        <f t="shared" si="2"/>
        <v>90.314285714285717</v>
      </c>
      <c r="N52" s="11"/>
      <c r="O52" s="59">
        <f t="shared" si="3"/>
        <v>90.314285714285717</v>
      </c>
      <c r="P52" s="48" t="str">
        <f t="shared" si="4"/>
        <v>Lulus</v>
      </c>
      <c r="Q52" s="11"/>
      <c r="R52" s="11"/>
    </row>
    <row r="53" spans="1:18" ht="15.75" x14ac:dyDescent="0.25">
      <c r="A53" s="16">
        <v>45</v>
      </c>
      <c r="B53" s="20" t="s">
        <v>792</v>
      </c>
      <c r="C53" s="12">
        <v>85</v>
      </c>
      <c r="D53" s="12">
        <v>95</v>
      </c>
      <c r="E53" s="12">
        <v>90</v>
      </c>
      <c r="F53" s="12">
        <v>95</v>
      </c>
      <c r="G53" s="12">
        <v>85</v>
      </c>
      <c r="H53" s="12">
        <v>85</v>
      </c>
      <c r="I53" s="12">
        <v>65</v>
      </c>
      <c r="J53" s="12">
        <f t="shared" si="0"/>
        <v>600</v>
      </c>
      <c r="K53" s="17">
        <f t="shared" si="5"/>
        <v>85.714285714285708</v>
      </c>
      <c r="L53" s="58">
        <v>1</v>
      </c>
      <c r="M53" s="59">
        <f t="shared" si="2"/>
        <v>91.428571428571416</v>
      </c>
      <c r="N53" s="11"/>
      <c r="O53" s="59">
        <f t="shared" si="3"/>
        <v>91.428571428571416</v>
      </c>
      <c r="P53" s="48" t="str">
        <f t="shared" si="4"/>
        <v>Lulus</v>
      </c>
      <c r="Q53" s="11"/>
      <c r="R53" s="11"/>
    </row>
    <row r="54" spans="1:18" ht="15.75" x14ac:dyDescent="0.25">
      <c r="A54" s="16">
        <v>46</v>
      </c>
      <c r="B54" s="20" t="s">
        <v>793</v>
      </c>
      <c r="C54" s="12">
        <v>77</v>
      </c>
      <c r="D54" s="12">
        <v>95</v>
      </c>
      <c r="E54" s="12">
        <v>90</v>
      </c>
      <c r="F54" s="12">
        <v>90</v>
      </c>
      <c r="G54" s="12">
        <v>85</v>
      </c>
      <c r="H54" s="12">
        <v>85</v>
      </c>
      <c r="I54" s="12">
        <v>80</v>
      </c>
      <c r="J54" s="12">
        <f t="shared" si="0"/>
        <v>602</v>
      </c>
      <c r="K54" s="17">
        <f t="shared" si="5"/>
        <v>86</v>
      </c>
      <c r="L54" s="58">
        <v>1</v>
      </c>
      <c r="M54" s="59">
        <f t="shared" si="2"/>
        <v>91.6</v>
      </c>
      <c r="N54" s="11"/>
      <c r="O54" s="59">
        <f t="shared" si="3"/>
        <v>91.6</v>
      </c>
      <c r="P54" s="48" t="str">
        <f t="shared" si="4"/>
        <v>Lulus</v>
      </c>
      <c r="Q54" s="11"/>
      <c r="R54" s="11"/>
    </row>
    <row r="55" spans="1:18" ht="15.75" x14ac:dyDescent="0.25">
      <c r="A55" s="16">
        <v>47</v>
      </c>
      <c r="B55" s="20" t="s">
        <v>794</v>
      </c>
      <c r="C55" s="12">
        <v>87</v>
      </c>
      <c r="D55" s="12">
        <v>95</v>
      </c>
      <c r="E55" s="12">
        <v>80</v>
      </c>
      <c r="F55" s="12">
        <v>100</v>
      </c>
      <c r="G55" s="12">
        <v>85</v>
      </c>
      <c r="H55" s="12">
        <v>85</v>
      </c>
      <c r="I55" s="12">
        <v>75</v>
      </c>
      <c r="J55" s="12">
        <f t="shared" si="0"/>
        <v>607</v>
      </c>
      <c r="K55" s="17">
        <f t="shared" si="5"/>
        <v>86.714285714285708</v>
      </c>
      <c r="L55" s="58">
        <v>1</v>
      </c>
      <c r="M55" s="59">
        <f t="shared" si="2"/>
        <v>92.028571428571425</v>
      </c>
      <c r="N55" s="11"/>
      <c r="O55" s="59">
        <f t="shared" si="3"/>
        <v>92.028571428571425</v>
      </c>
      <c r="P55" s="48" t="str">
        <f t="shared" si="4"/>
        <v>Lulus</v>
      </c>
      <c r="Q55" s="11"/>
      <c r="R55" s="11"/>
    </row>
    <row r="56" spans="1:18" ht="15.75" x14ac:dyDescent="0.25">
      <c r="A56" s="16">
        <v>48</v>
      </c>
      <c r="B56" s="20" t="s">
        <v>795</v>
      </c>
      <c r="C56" s="12">
        <v>77</v>
      </c>
      <c r="D56" s="12">
        <v>90</v>
      </c>
      <c r="E56" s="12">
        <v>100</v>
      </c>
      <c r="F56" s="12">
        <v>95</v>
      </c>
      <c r="G56" s="12">
        <v>85</v>
      </c>
      <c r="H56" s="12">
        <v>85</v>
      </c>
      <c r="I56" s="12">
        <v>75</v>
      </c>
      <c r="J56" s="12">
        <f t="shared" si="0"/>
        <v>607</v>
      </c>
      <c r="K56" s="17">
        <f t="shared" si="5"/>
        <v>86.714285714285708</v>
      </c>
      <c r="L56" s="58">
        <v>1</v>
      </c>
      <c r="M56" s="59">
        <f t="shared" si="2"/>
        <v>92.028571428571425</v>
      </c>
      <c r="N56" s="11"/>
      <c r="O56" s="59">
        <f t="shared" si="3"/>
        <v>92.028571428571425</v>
      </c>
      <c r="P56" s="48" t="str">
        <f t="shared" si="4"/>
        <v>Lulus</v>
      </c>
      <c r="Q56" s="11"/>
      <c r="R56" s="11"/>
    </row>
    <row r="57" spans="1:18" ht="15.75" x14ac:dyDescent="0.25">
      <c r="A57" s="16">
        <v>49</v>
      </c>
      <c r="B57" s="20" t="s">
        <v>796</v>
      </c>
      <c r="C57" s="12">
        <v>87</v>
      </c>
      <c r="D57" s="12">
        <v>70</v>
      </c>
      <c r="E57" s="12">
        <v>75</v>
      </c>
      <c r="F57" s="12">
        <v>85</v>
      </c>
      <c r="G57" s="12">
        <v>0</v>
      </c>
      <c r="H57" s="12">
        <v>0</v>
      </c>
      <c r="I57" s="12">
        <v>0</v>
      </c>
      <c r="J57" s="12">
        <f t="shared" si="0"/>
        <v>317</v>
      </c>
      <c r="K57" s="17">
        <f t="shared" si="5"/>
        <v>45.285714285714285</v>
      </c>
      <c r="L57" s="58">
        <v>0</v>
      </c>
      <c r="M57" s="59">
        <f t="shared" si="2"/>
        <v>27.171428571428567</v>
      </c>
      <c r="N57" s="11"/>
      <c r="O57" s="59">
        <f t="shared" si="3"/>
        <v>27.171428571428567</v>
      </c>
      <c r="P57" s="48" t="str">
        <f t="shared" si="4"/>
        <v>Tidak Lulus</v>
      </c>
      <c r="Q57" s="11"/>
      <c r="R57" s="11">
        <v>1</v>
      </c>
    </row>
    <row r="58" spans="1:18" ht="15.75" x14ac:dyDescent="0.25">
      <c r="A58" s="16">
        <v>50</v>
      </c>
      <c r="B58" s="20" t="s">
        <v>797</v>
      </c>
      <c r="C58" s="12">
        <v>65</v>
      </c>
      <c r="D58" s="12">
        <v>95</v>
      </c>
      <c r="E58" s="12">
        <v>85</v>
      </c>
      <c r="F58" s="12">
        <v>85</v>
      </c>
      <c r="G58" s="12">
        <v>75</v>
      </c>
      <c r="H58" s="12">
        <v>80</v>
      </c>
      <c r="I58" s="12">
        <v>85</v>
      </c>
      <c r="J58" s="12">
        <f t="shared" si="0"/>
        <v>570</v>
      </c>
      <c r="K58" s="17">
        <f t="shared" si="5"/>
        <v>81.428571428571431</v>
      </c>
      <c r="L58" s="58">
        <v>1</v>
      </c>
      <c r="M58" s="59">
        <f t="shared" si="2"/>
        <v>88.857142857142861</v>
      </c>
      <c r="N58" s="11"/>
      <c r="O58" s="59">
        <f t="shared" si="3"/>
        <v>88.857142857142861</v>
      </c>
      <c r="P58" s="48" t="str">
        <f t="shared" si="4"/>
        <v>Lulus</v>
      </c>
      <c r="Q58" s="11"/>
      <c r="R58" s="11"/>
    </row>
    <row r="59" spans="1:18" ht="15.75" x14ac:dyDescent="0.25">
      <c r="A59" s="16">
        <v>51</v>
      </c>
      <c r="B59" s="20" t="s">
        <v>798</v>
      </c>
      <c r="C59" s="12">
        <v>92</v>
      </c>
      <c r="D59" s="12">
        <v>0</v>
      </c>
      <c r="E59" s="12">
        <v>80</v>
      </c>
      <c r="F59" s="12">
        <v>90</v>
      </c>
      <c r="G59" s="12">
        <v>70</v>
      </c>
      <c r="H59" s="12">
        <v>80</v>
      </c>
      <c r="I59" s="12">
        <v>65</v>
      </c>
      <c r="J59" s="12">
        <f t="shared" si="0"/>
        <v>477</v>
      </c>
      <c r="K59" s="17">
        <f t="shared" si="5"/>
        <v>68.142857142857139</v>
      </c>
      <c r="L59" s="58">
        <v>1</v>
      </c>
      <c r="M59" s="59">
        <f t="shared" si="2"/>
        <v>80.885714285714286</v>
      </c>
      <c r="N59" s="11"/>
      <c r="O59" s="59">
        <f t="shared" si="3"/>
        <v>80.885714285714286</v>
      </c>
      <c r="P59" s="48" t="str">
        <f t="shared" si="4"/>
        <v>Lulus</v>
      </c>
      <c r="Q59" s="11"/>
      <c r="R59" s="11"/>
    </row>
    <row r="60" spans="1:18" ht="15.75" x14ac:dyDescent="0.25">
      <c r="A60" s="16">
        <v>52</v>
      </c>
      <c r="B60" s="20" t="s">
        <v>799</v>
      </c>
      <c r="C60" s="12">
        <v>77</v>
      </c>
      <c r="D60" s="12">
        <v>90</v>
      </c>
      <c r="E60" s="12">
        <v>80</v>
      </c>
      <c r="F60" s="12">
        <v>95</v>
      </c>
      <c r="G60" s="12">
        <v>85</v>
      </c>
      <c r="H60" s="12">
        <v>0</v>
      </c>
      <c r="I60" s="12">
        <v>80</v>
      </c>
      <c r="J60" s="12">
        <f t="shared" si="0"/>
        <v>507</v>
      </c>
      <c r="K60" s="17">
        <f t="shared" si="5"/>
        <v>72.428571428571431</v>
      </c>
      <c r="L60" s="58">
        <v>1</v>
      </c>
      <c r="M60" s="59">
        <f t="shared" si="2"/>
        <v>83.457142857142856</v>
      </c>
      <c r="N60" s="11"/>
      <c r="O60" s="59">
        <f t="shared" si="3"/>
        <v>83.457142857142856</v>
      </c>
      <c r="P60" s="48" t="str">
        <f t="shared" si="4"/>
        <v>Lulus</v>
      </c>
      <c r="Q60" s="11"/>
      <c r="R60" s="11"/>
    </row>
    <row r="61" spans="1:18" ht="15.75" x14ac:dyDescent="0.25">
      <c r="A61" s="16">
        <v>53</v>
      </c>
      <c r="B61" s="20" t="s">
        <v>800</v>
      </c>
      <c r="C61" s="12">
        <v>70</v>
      </c>
      <c r="D61" s="12">
        <v>95</v>
      </c>
      <c r="E61" s="12">
        <v>75</v>
      </c>
      <c r="F61" s="12">
        <v>100</v>
      </c>
      <c r="G61" s="12">
        <v>85</v>
      </c>
      <c r="H61" s="12">
        <v>80</v>
      </c>
      <c r="I61" s="12">
        <v>85</v>
      </c>
      <c r="J61" s="12">
        <f t="shared" si="0"/>
        <v>590</v>
      </c>
      <c r="K61" s="17">
        <f t="shared" si="5"/>
        <v>84.285714285714292</v>
      </c>
      <c r="L61" s="58">
        <v>1</v>
      </c>
      <c r="M61" s="59">
        <f t="shared" si="2"/>
        <v>90.571428571428584</v>
      </c>
      <c r="N61" s="11"/>
      <c r="O61" s="59">
        <f t="shared" si="3"/>
        <v>90.571428571428584</v>
      </c>
      <c r="P61" s="48" t="str">
        <f t="shared" si="4"/>
        <v>Lulus</v>
      </c>
      <c r="Q61" s="11"/>
      <c r="R61" s="11"/>
    </row>
    <row r="62" spans="1:18" ht="15.75" x14ac:dyDescent="0.25">
      <c r="A62" s="16">
        <v>54</v>
      </c>
      <c r="B62" s="20" t="s">
        <v>801</v>
      </c>
      <c r="C62" s="12">
        <v>70</v>
      </c>
      <c r="D62" s="12">
        <v>80</v>
      </c>
      <c r="E62" s="12">
        <v>80</v>
      </c>
      <c r="F62" s="12">
        <v>85</v>
      </c>
      <c r="G62" s="12">
        <v>75</v>
      </c>
      <c r="H62" s="12">
        <v>80</v>
      </c>
      <c r="I62" s="12">
        <v>65</v>
      </c>
      <c r="J62" s="12">
        <f t="shared" si="0"/>
        <v>535</v>
      </c>
      <c r="K62" s="17">
        <f t="shared" si="5"/>
        <v>76.428571428571431</v>
      </c>
      <c r="L62" s="58">
        <v>1</v>
      </c>
      <c r="M62" s="59">
        <f t="shared" si="2"/>
        <v>85.857142857142861</v>
      </c>
      <c r="N62" s="11"/>
      <c r="O62" s="59">
        <f t="shared" si="3"/>
        <v>85.857142857142861</v>
      </c>
      <c r="P62" s="48" t="str">
        <f t="shared" si="4"/>
        <v>Lulus</v>
      </c>
      <c r="Q62" s="11"/>
      <c r="R62" s="11"/>
    </row>
    <row r="63" spans="1:18" ht="15.75" x14ac:dyDescent="0.25">
      <c r="A63" s="16">
        <v>55</v>
      </c>
      <c r="B63" s="20" t="s">
        <v>802</v>
      </c>
      <c r="C63" s="12">
        <v>77</v>
      </c>
      <c r="D63" s="12">
        <v>80</v>
      </c>
      <c r="E63" s="12">
        <v>80</v>
      </c>
      <c r="F63" s="12">
        <v>85</v>
      </c>
      <c r="G63" s="12">
        <v>55</v>
      </c>
      <c r="H63" s="12">
        <v>85</v>
      </c>
      <c r="I63" s="12">
        <v>75</v>
      </c>
      <c r="J63" s="12">
        <f t="shared" si="0"/>
        <v>537</v>
      </c>
      <c r="K63" s="17">
        <f t="shared" si="5"/>
        <v>76.714285714285708</v>
      </c>
      <c r="L63" s="58">
        <v>1</v>
      </c>
      <c r="M63" s="59">
        <f t="shared" si="2"/>
        <v>86.028571428571425</v>
      </c>
      <c r="N63" s="11"/>
      <c r="O63" s="59">
        <f t="shared" si="3"/>
        <v>86.028571428571425</v>
      </c>
      <c r="P63" s="48" t="str">
        <f t="shared" si="4"/>
        <v>Lulus</v>
      </c>
      <c r="Q63" s="11"/>
      <c r="R63" s="11"/>
    </row>
    <row r="64" spans="1:18" ht="15.75" x14ac:dyDescent="0.25">
      <c r="A64" s="16">
        <v>56</v>
      </c>
      <c r="B64" s="20" t="s">
        <v>803</v>
      </c>
      <c r="C64" s="12">
        <v>70</v>
      </c>
      <c r="D64" s="12">
        <v>95</v>
      </c>
      <c r="E64" s="12">
        <v>85</v>
      </c>
      <c r="F64" s="12">
        <v>90</v>
      </c>
      <c r="G64" s="12">
        <v>85</v>
      </c>
      <c r="H64" s="12">
        <v>95</v>
      </c>
      <c r="I64" s="12">
        <v>75</v>
      </c>
      <c r="J64" s="12">
        <f t="shared" si="0"/>
        <v>595</v>
      </c>
      <c r="K64" s="17">
        <f t="shared" si="5"/>
        <v>85</v>
      </c>
      <c r="L64" s="58">
        <v>1</v>
      </c>
      <c r="M64" s="59">
        <f t="shared" si="2"/>
        <v>91</v>
      </c>
      <c r="N64" s="11"/>
      <c r="O64" s="59">
        <f t="shared" si="3"/>
        <v>91</v>
      </c>
      <c r="P64" s="48" t="str">
        <f t="shared" si="4"/>
        <v>Lulus</v>
      </c>
      <c r="Q64" s="11"/>
      <c r="R64" s="11"/>
    </row>
    <row r="65" spans="1:18" ht="15.75" x14ac:dyDescent="0.25">
      <c r="A65" s="16">
        <v>57</v>
      </c>
      <c r="B65" s="20" t="s">
        <v>804</v>
      </c>
      <c r="C65" s="12">
        <v>87</v>
      </c>
      <c r="D65" s="12">
        <v>70</v>
      </c>
      <c r="E65" s="12">
        <v>75</v>
      </c>
      <c r="F65" s="12">
        <v>85</v>
      </c>
      <c r="G65" s="12">
        <v>75</v>
      </c>
      <c r="H65" s="12">
        <v>80</v>
      </c>
      <c r="I65" s="12">
        <v>65</v>
      </c>
      <c r="J65" s="12">
        <f t="shared" si="0"/>
        <v>537</v>
      </c>
      <c r="K65" s="17">
        <f t="shared" si="5"/>
        <v>76.714285714285708</v>
      </c>
      <c r="L65" s="58">
        <v>1</v>
      </c>
      <c r="M65" s="59">
        <f t="shared" si="2"/>
        <v>86.028571428571425</v>
      </c>
      <c r="N65" s="11"/>
      <c r="O65" s="59">
        <f t="shared" si="3"/>
        <v>86.028571428571425</v>
      </c>
      <c r="P65" s="48" t="str">
        <f t="shared" si="4"/>
        <v>Lulus</v>
      </c>
      <c r="Q65" s="11"/>
      <c r="R65" s="11"/>
    </row>
    <row r="66" spans="1:18" ht="15.75" x14ac:dyDescent="0.25">
      <c r="A66" s="16">
        <v>58</v>
      </c>
      <c r="B66" s="20" t="s">
        <v>805</v>
      </c>
      <c r="C66" s="12">
        <v>85</v>
      </c>
      <c r="D66" s="12">
        <v>95</v>
      </c>
      <c r="E66" s="12">
        <v>80</v>
      </c>
      <c r="F66" s="12">
        <v>90</v>
      </c>
      <c r="G66" s="12">
        <v>85</v>
      </c>
      <c r="H66" s="12">
        <v>0</v>
      </c>
      <c r="I66" s="12">
        <v>75</v>
      </c>
      <c r="J66" s="12">
        <f t="shared" si="0"/>
        <v>510</v>
      </c>
      <c r="K66" s="17">
        <f t="shared" si="5"/>
        <v>72.857142857142861</v>
      </c>
      <c r="L66" s="58">
        <v>1</v>
      </c>
      <c r="M66" s="59">
        <f t="shared" si="2"/>
        <v>83.714285714285722</v>
      </c>
      <c r="N66" s="11"/>
      <c r="O66" s="59">
        <f t="shared" si="3"/>
        <v>83.714285714285722</v>
      </c>
      <c r="P66" s="48" t="str">
        <f t="shared" si="4"/>
        <v>Lulus</v>
      </c>
      <c r="Q66" s="11"/>
      <c r="R66" s="11"/>
    </row>
    <row r="67" spans="1:18" ht="15.75" x14ac:dyDescent="0.25">
      <c r="A67" s="16">
        <v>59</v>
      </c>
      <c r="B67" s="20" t="s">
        <v>806</v>
      </c>
      <c r="C67" s="12">
        <v>65</v>
      </c>
      <c r="D67" s="12">
        <v>90</v>
      </c>
      <c r="E67" s="12">
        <v>80</v>
      </c>
      <c r="F67" s="12">
        <v>90</v>
      </c>
      <c r="G67" s="12">
        <v>75</v>
      </c>
      <c r="H67" s="12">
        <v>95</v>
      </c>
      <c r="I67" s="12">
        <v>85</v>
      </c>
      <c r="J67" s="12">
        <f t="shared" si="0"/>
        <v>580</v>
      </c>
      <c r="K67" s="17">
        <f t="shared" si="5"/>
        <v>82.857142857142861</v>
      </c>
      <c r="L67" s="58">
        <v>1</v>
      </c>
      <c r="M67" s="59">
        <f t="shared" si="2"/>
        <v>89.714285714285722</v>
      </c>
      <c r="N67" s="11"/>
      <c r="O67" s="59">
        <f t="shared" si="3"/>
        <v>89.714285714285722</v>
      </c>
      <c r="P67" s="48" t="str">
        <f t="shared" si="4"/>
        <v>Lulus</v>
      </c>
      <c r="Q67" s="11"/>
      <c r="R67" s="11"/>
    </row>
    <row r="68" spans="1:18" ht="15.75" x14ac:dyDescent="0.25">
      <c r="A68" s="16">
        <v>60</v>
      </c>
      <c r="B68" s="20" t="s">
        <v>807</v>
      </c>
      <c r="C68" s="12">
        <v>92</v>
      </c>
      <c r="D68" s="12">
        <v>60</v>
      </c>
      <c r="E68" s="12">
        <v>65</v>
      </c>
      <c r="F68" s="12">
        <v>80</v>
      </c>
      <c r="G68" s="12">
        <v>75</v>
      </c>
      <c r="H68" s="12">
        <v>70</v>
      </c>
      <c r="I68" s="12">
        <v>55</v>
      </c>
      <c r="J68" s="12">
        <f t="shared" si="0"/>
        <v>497</v>
      </c>
      <c r="K68" s="17">
        <f t="shared" si="5"/>
        <v>71</v>
      </c>
      <c r="L68" s="58">
        <v>1</v>
      </c>
      <c r="M68" s="59">
        <f t="shared" si="2"/>
        <v>82.6</v>
      </c>
      <c r="N68" s="11"/>
      <c r="O68" s="59">
        <f t="shared" si="3"/>
        <v>82.6</v>
      </c>
      <c r="P68" s="48" t="str">
        <f t="shared" si="4"/>
        <v>Lulus</v>
      </c>
      <c r="Q68" s="11"/>
      <c r="R68" s="11"/>
    </row>
    <row r="69" spans="1:18" ht="15.75" x14ac:dyDescent="0.25">
      <c r="A69" s="16">
        <v>61</v>
      </c>
      <c r="B69" s="20" t="s">
        <v>808</v>
      </c>
      <c r="C69" s="12">
        <v>77</v>
      </c>
      <c r="D69" s="12">
        <v>95</v>
      </c>
      <c r="E69" s="12">
        <v>80</v>
      </c>
      <c r="F69" s="12">
        <v>95</v>
      </c>
      <c r="G69" s="12">
        <v>85</v>
      </c>
      <c r="H69" s="12">
        <v>95</v>
      </c>
      <c r="I69" s="12">
        <v>85</v>
      </c>
      <c r="J69" s="12">
        <f t="shared" si="0"/>
        <v>612</v>
      </c>
      <c r="K69" s="17">
        <f t="shared" si="5"/>
        <v>87.428571428571431</v>
      </c>
      <c r="L69" s="58">
        <v>1</v>
      </c>
      <c r="M69" s="59">
        <f t="shared" si="2"/>
        <v>92.457142857142856</v>
      </c>
      <c r="N69" s="11"/>
      <c r="O69" s="59">
        <f t="shared" si="3"/>
        <v>92.457142857142856</v>
      </c>
      <c r="P69" s="48" t="str">
        <f t="shared" si="4"/>
        <v>Lulus</v>
      </c>
      <c r="Q69" s="11"/>
      <c r="R69" s="11"/>
    </row>
    <row r="70" spans="1:18" ht="15.75" x14ac:dyDescent="0.25">
      <c r="A70" s="16">
        <v>62</v>
      </c>
      <c r="B70" s="20" t="s">
        <v>809</v>
      </c>
      <c r="C70" s="12">
        <v>77</v>
      </c>
      <c r="D70" s="12">
        <v>90</v>
      </c>
      <c r="E70" s="12">
        <v>80</v>
      </c>
      <c r="F70" s="12">
        <v>85</v>
      </c>
      <c r="G70" s="12">
        <v>85</v>
      </c>
      <c r="H70" s="12">
        <v>90</v>
      </c>
      <c r="I70" s="12">
        <v>75</v>
      </c>
      <c r="J70" s="12">
        <f>SUM(C70:I70)</f>
        <v>582</v>
      </c>
      <c r="K70" s="17">
        <f t="shared" si="5"/>
        <v>83.142857142857139</v>
      </c>
      <c r="L70" s="58">
        <v>1</v>
      </c>
      <c r="M70" s="59">
        <f t="shared" si="2"/>
        <v>89.885714285714286</v>
      </c>
      <c r="N70" s="11"/>
      <c r="O70" s="59">
        <f t="shared" si="3"/>
        <v>89.885714285714286</v>
      </c>
      <c r="P70" s="48" t="str">
        <f t="shared" si="4"/>
        <v>Lulus</v>
      </c>
      <c r="Q70" s="11"/>
      <c r="R70" s="11"/>
    </row>
    <row r="71" spans="1:18" ht="15.75" x14ac:dyDescent="0.25">
      <c r="A71" s="16">
        <v>63</v>
      </c>
      <c r="B71" s="20" t="s">
        <v>810</v>
      </c>
      <c r="C71" s="12">
        <v>70</v>
      </c>
      <c r="D71" s="12">
        <v>85</v>
      </c>
      <c r="E71" s="12">
        <v>85</v>
      </c>
      <c r="F71" s="12">
        <v>90</v>
      </c>
      <c r="G71" s="12">
        <v>85</v>
      </c>
      <c r="H71" s="12">
        <v>95</v>
      </c>
      <c r="I71" s="12">
        <v>80</v>
      </c>
      <c r="J71" s="12">
        <f t="shared" si="0"/>
        <v>590</v>
      </c>
      <c r="K71" s="17">
        <f t="shared" si="5"/>
        <v>84.285714285714292</v>
      </c>
      <c r="L71" s="58">
        <v>1</v>
      </c>
      <c r="M71" s="59">
        <f t="shared" si="2"/>
        <v>90.571428571428584</v>
      </c>
      <c r="N71" s="11"/>
      <c r="O71" s="59">
        <f t="shared" si="3"/>
        <v>90.571428571428584</v>
      </c>
      <c r="P71" s="48" t="str">
        <f t="shared" si="4"/>
        <v>Lulus</v>
      </c>
      <c r="Q71" s="11"/>
      <c r="R71" s="11"/>
    </row>
    <row r="72" spans="1:18" ht="15.75" x14ac:dyDescent="0.25">
      <c r="A72" s="16">
        <v>64</v>
      </c>
      <c r="B72" s="20" t="s">
        <v>811</v>
      </c>
      <c r="C72" s="12">
        <v>87</v>
      </c>
      <c r="D72" s="12">
        <v>0</v>
      </c>
      <c r="E72" s="12">
        <v>85</v>
      </c>
      <c r="F72" s="12">
        <v>100</v>
      </c>
      <c r="G72" s="12">
        <v>75</v>
      </c>
      <c r="H72" s="12">
        <v>80</v>
      </c>
      <c r="I72" s="12">
        <v>70</v>
      </c>
      <c r="J72" s="12">
        <f t="shared" si="0"/>
        <v>497</v>
      </c>
      <c r="K72" s="17">
        <f t="shared" si="5"/>
        <v>71</v>
      </c>
      <c r="L72" s="58">
        <v>1</v>
      </c>
      <c r="M72" s="59">
        <f t="shared" si="2"/>
        <v>82.6</v>
      </c>
      <c r="N72" s="11"/>
      <c r="O72" s="59">
        <f t="shared" si="3"/>
        <v>82.6</v>
      </c>
      <c r="P72" s="48" t="str">
        <f t="shared" si="4"/>
        <v>Lulus</v>
      </c>
      <c r="Q72" s="11"/>
      <c r="R72" s="11"/>
    </row>
    <row r="73" spans="1:18" ht="15.75" x14ac:dyDescent="0.25">
      <c r="A73" s="16">
        <v>65</v>
      </c>
      <c r="B73" s="20" t="s">
        <v>812</v>
      </c>
      <c r="C73" s="12">
        <v>70</v>
      </c>
      <c r="D73" s="12">
        <v>80</v>
      </c>
      <c r="E73" s="12">
        <v>75</v>
      </c>
      <c r="F73" s="12">
        <v>85</v>
      </c>
      <c r="G73" s="12">
        <v>85</v>
      </c>
      <c r="H73" s="12">
        <v>90</v>
      </c>
      <c r="I73" s="12">
        <v>90</v>
      </c>
      <c r="J73" s="12">
        <f t="shared" si="0"/>
        <v>575</v>
      </c>
      <c r="K73" s="17">
        <f t="shared" si="5"/>
        <v>82.142857142857139</v>
      </c>
      <c r="L73" s="58">
        <v>1</v>
      </c>
      <c r="M73" s="59">
        <f t="shared" si="2"/>
        <v>89.285714285714278</v>
      </c>
      <c r="N73" s="11"/>
      <c r="O73" s="59">
        <f t="shared" si="3"/>
        <v>89.285714285714278</v>
      </c>
      <c r="P73" s="48" t="str">
        <f t="shared" si="4"/>
        <v>Lulus</v>
      </c>
      <c r="Q73" s="11"/>
      <c r="R73" s="11"/>
    </row>
    <row r="74" spans="1:18" ht="15.75" x14ac:dyDescent="0.25">
      <c r="A74" s="16">
        <v>66</v>
      </c>
      <c r="B74" s="34" t="s">
        <v>813</v>
      </c>
      <c r="C74" s="12">
        <v>85</v>
      </c>
      <c r="D74" s="12">
        <v>75</v>
      </c>
      <c r="E74" s="12">
        <v>75</v>
      </c>
      <c r="F74" s="12">
        <v>95</v>
      </c>
      <c r="G74" s="12">
        <v>85</v>
      </c>
      <c r="H74" s="12">
        <v>80</v>
      </c>
      <c r="I74" s="12">
        <v>65</v>
      </c>
      <c r="J74" s="12">
        <f t="shared" ref="J74:J81" si="6">SUM(C74:I74)</f>
        <v>560</v>
      </c>
      <c r="K74" s="17">
        <f t="shared" ref="K74:K81" si="7">J74/7</f>
        <v>80</v>
      </c>
      <c r="L74" s="58">
        <v>1</v>
      </c>
      <c r="M74" s="59">
        <f t="shared" ref="M74:M81" si="8">((K74*60)/100)+(L74*40)</f>
        <v>88</v>
      </c>
      <c r="N74" s="11"/>
      <c r="O74" s="59">
        <f t="shared" ref="O74:O81" si="9">M74-N74</f>
        <v>88</v>
      </c>
      <c r="P74" s="48" t="str">
        <f t="shared" ref="P74:P81" si="10">IF(O74&gt;=55,"Lulus","Tidak Lulus")</f>
        <v>Lulus</v>
      </c>
      <c r="Q74" s="11"/>
      <c r="R74" s="11"/>
    </row>
    <row r="75" spans="1:18" ht="15.75" x14ac:dyDescent="0.25">
      <c r="A75" s="16">
        <v>67</v>
      </c>
      <c r="B75" s="20" t="s">
        <v>814</v>
      </c>
      <c r="C75" s="12">
        <v>0</v>
      </c>
      <c r="D75" s="12">
        <v>100</v>
      </c>
      <c r="E75" s="12">
        <v>85</v>
      </c>
      <c r="F75" s="12"/>
      <c r="G75" s="12">
        <v>85</v>
      </c>
      <c r="H75" s="12">
        <v>95</v>
      </c>
      <c r="I75" s="12">
        <v>95</v>
      </c>
      <c r="J75" s="12">
        <f t="shared" si="6"/>
        <v>460</v>
      </c>
      <c r="K75" s="17">
        <f t="shared" si="7"/>
        <v>65.714285714285708</v>
      </c>
      <c r="L75" s="58">
        <v>1</v>
      </c>
      <c r="M75" s="59">
        <f t="shared" si="8"/>
        <v>79.428571428571416</v>
      </c>
      <c r="N75" s="11"/>
      <c r="O75" s="59">
        <f t="shared" si="9"/>
        <v>79.428571428571416</v>
      </c>
      <c r="P75" s="48" t="str">
        <f t="shared" si="10"/>
        <v>Lulus</v>
      </c>
      <c r="Q75" s="11"/>
      <c r="R75" s="11"/>
    </row>
    <row r="76" spans="1:18" ht="15.75" x14ac:dyDescent="0.25">
      <c r="A76" s="16">
        <v>68</v>
      </c>
      <c r="B76" s="20" t="s">
        <v>815</v>
      </c>
      <c r="C76" s="12">
        <v>88</v>
      </c>
      <c r="D76" s="12">
        <v>90</v>
      </c>
      <c r="E76" s="12">
        <v>90</v>
      </c>
      <c r="F76" s="58">
        <v>90</v>
      </c>
      <c r="G76" s="12">
        <v>80</v>
      </c>
      <c r="H76" s="12">
        <v>90</v>
      </c>
      <c r="I76" s="12">
        <v>0</v>
      </c>
      <c r="J76" s="12">
        <f t="shared" si="6"/>
        <v>528</v>
      </c>
      <c r="K76" s="17">
        <f t="shared" si="7"/>
        <v>75.428571428571431</v>
      </c>
      <c r="L76" s="58">
        <v>1</v>
      </c>
      <c r="M76" s="59">
        <f t="shared" si="8"/>
        <v>85.257142857142867</v>
      </c>
      <c r="N76" s="11"/>
      <c r="O76" s="59">
        <f t="shared" si="9"/>
        <v>85.257142857142867</v>
      </c>
      <c r="P76" s="48" t="str">
        <f t="shared" si="10"/>
        <v>Lulus</v>
      </c>
      <c r="Q76" s="11"/>
      <c r="R76" s="11"/>
    </row>
    <row r="77" spans="1:18" ht="15.75" x14ac:dyDescent="0.25">
      <c r="A77" s="16">
        <v>69</v>
      </c>
      <c r="B77" s="20" t="s">
        <v>816</v>
      </c>
      <c r="C77" s="12">
        <v>85</v>
      </c>
      <c r="D77" s="12">
        <v>95</v>
      </c>
      <c r="E77" s="12">
        <v>80</v>
      </c>
      <c r="F77" s="12">
        <v>95</v>
      </c>
      <c r="G77" s="12">
        <v>85</v>
      </c>
      <c r="H77" s="12">
        <v>95</v>
      </c>
      <c r="I77" s="12">
        <v>90</v>
      </c>
      <c r="J77" s="12">
        <f t="shared" si="6"/>
        <v>625</v>
      </c>
      <c r="K77" s="17">
        <f t="shared" si="7"/>
        <v>89.285714285714292</v>
      </c>
      <c r="L77" s="58">
        <v>1</v>
      </c>
      <c r="M77" s="59">
        <f t="shared" si="8"/>
        <v>93.571428571428584</v>
      </c>
      <c r="N77" s="11"/>
      <c r="O77" s="59">
        <f t="shared" si="9"/>
        <v>93.571428571428584</v>
      </c>
      <c r="P77" s="48" t="str">
        <f t="shared" si="10"/>
        <v>Lulus</v>
      </c>
      <c r="Q77" s="11"/>
      <c r="R77" s="11"/>
    </row>
    <row r="78" spans="1:18" ht="15.75" x14ac:dyDescent="0.25">
      <c r="A78" s="16">
        <v>70</v>
      </c>
      <c r="B78" s="20" t="s">
        <v>817</v>
      </c>
      <c r="C78" s="12">
        <v>77</v>
      </c>
      <c r="D78" s="12">
        <v>75</v>
      </c>
      <c r="E78" s="12">
        <v>80</v>
      </c>
      <c r="F78" s="12">
        <v>95</v>
      </c>
      <c r="G78" s="12">
        <v>75</v>
      </c>
      <c r="H78" s="12">
        <v>80</v>
      </c>
      <c r="I78" s="12">
        <v>70</v>
      </c>
      <c r="J78" s="12">
        <f t="shared" si="6"/>
        <v>552</v>
      </c>
      <c r="K78" s="17">
        <f t="shared" si="7"/>
        <v>78.857142857142861</v>
      </c>
      <c r="L78" s="58">
        <v>1</v>
      </c>
      <c r="M78" s="59">
        <f t="shared" si="8"/>
        <v>87.314285714285717</v>
      </c>
      <c r="N78" s="11"/>
      <c r="O78" s="59">
        <f t="shared" si="9"/>
        <v>87.314285714285717</v>
      </c>
      <c r="P78" s="48" t="str">
        <f t="shared" si="10"/>
        <v>Lulus</v>
      </c>
      <c r="Q78" s="11"/>
      <c r="R78" s="11"/>
    </row>
    <row r="79" spans="1:18" ht="15.75" x14ac:dyDescent="0.25">
      <c r="A79" s="16">
        <v>71</v>
      </c>
      <c r="B79" s="30" t="s">
        <v>818</v>
      </c>
      <c r="C79" s="12">
        <v>77</v>
      </c>
      <c r="D79" s="12">
        <v>90</v>
      </c>
      <c r="E79" s="12">
        <v>80</v>
      </c>
      <c r="F79" s="12">
        <v>95</v>
      </c>
      <c r="G79" s="12">
        <v>75</v>
      </c>
      <c r="H79" s="12">
        <v>80</v>
      </c>
      <c r="I79" s="12">
        <v>80</v>
      </c>
      <c r="J79" s="12">
        <f t="shared" si="6"/>
        <v>577</v>
      </c>
      <c r="K79" s="17">
        <f t="shared" si="7"/>
        <v>82.428571428571431</v>
      </c>
      <c r="L79" s="58">
        <v>1</v>
      </c>
      <c r="M79" s="59">
        <f t="shared" si="8"/>
        <v>89.457142857142856</v>
      </c>
      <c r="N79" s="11"/>
      <c r="O79" s="59">
        <f t="shared" si="9"/>
        <v>89.457142857142856</v>
      </c>
      <c r="P79" s="48" t="str">
        <f t="shared" si="10"/>
        <v>Lulus</v>
      </c>
      <c r="Q79" s="11"/>
      <c r="R79" s="11"/>
    </row>
    <row r="80" spans="1:18" ht="15.75" x14ac:dyDescent="0.25">
      <c r="A80" s="16">
        <v>72</v>
      </c>
      <c r="B80" s="30" t="s">
        <v>819</v>
      </c>
      <c r="C80" s="12">
        <v>77</v>
      </c>
      <c r="D80" s="12">
        <v>90</v>
      </c>
      <c r="E80" s="12">
        <v>80</v>
      </c>
      <c r="F80" s="12">
        <v>85</v>
      </c>
      <c r="G80" s="12">
        <v>75</v>
      </c>
      <c r="H80" s="12">
        <v>80</v>
      </c>
      <c r="I80" s="12">
        <v>80</v>
      </c>
      <c r="J80" s="12">
        <f>SUM(C80:I80)</f>
        <v>567</v>
      </c>
      <c r="K80" s="17">
        <f t="shared" si="7"/>
        <v>81</v>
      </c>
      <c r="L80" s="58">
        <v>1</v>
      </c>
      <c r="M80" s="59">
        <f t="shared" si="8"/>
        <v>88.6</v>
      </c>
      <c r="N80" s="11"/>
      <c r="O80" s="59">
        <f t="shared" si="9"/>
        <v>88.6</v>
      </c>
      <c r="P80" s="48" t="str">
        <f t="shared" si="10"/>
        <v>Lulus</v>
      </c>
      <c r="Q80" s="11"/>
      <c r="R80" s="11"/>
    </row>
    <row r="81" spans="1:18" ht="15.75" x14ac:dyDescent="0.25">
      <c r="A81" s="16">
        <v>73</v>
      </c>
      <c r="B81" s="30" t="s">
        <v>820</v>
      </c>
      <c r="C81" s="12">
        <v>77</v>
      </c>
      <c r="D81" s="12">
        <v>90</v>
      </c>
      <c r="E81" s="12">
        <v>85</v>
      </c>
      <c r="F81" s="12">
        <v>100</v>
      </c>
      <c r="G81" s="12">
        <v>85</v>
      </c>
      <c r="H81" s="12">
        <v>85</v>
      </c>
      <c r="I81" s="12">
        <v>80</v>
      </c>
      <c r="J81" s="12">
        <f t="shared" si="6"/>
        <v>602</v>
      </c>
      <c r="K81" s="17">
        <f t="shared" si="7"/>
        <v>86</v>
      </c>
      <c r="L81" s="58">
        <v>1</v>
      </c>
      <c r="M81" s="59">
        <f t="shared" si="8"/>
        <v>91.6</v>
      </c>
      <c r="N81" s="11"/>
      <c r="O81" s="59">
        <f t="shared" si="9"/>
        <v>91.6</v>
      </c>
      <c r="P81" s="48" t="str">
        <f t="shared" si="10"/>
        <v>Lulus</v>
      </c>
      <c r="Q81" s="11"/>
      <c r="R81" s="11"/>
    </row>
    <row r="82" spans="1:18" ht="15.75" x14ac:dyDescent="0.25">
      <c r="A82" s="11"/>
      <c r="B82" s="3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f>SUM(R9:R81)</f>
        <v>9</v>
      </c>
    </row>
  </sheetData>
  <sheetProtection algorithmName="SHA-512" hashValue="O1sU1Ne0ksuQvcOsvdXr65eq2vS9t1xrz9ETNouTCgTGwYkVT3sPD1mEc8SzD7/lDN4myJFAeHMCjUmlN4ZqZw==" saltValue="wjQLainvU7aiG5ZaEawqWg==" spinCount="100000" sheet="1" objects="1" scenarios="1"/>
  <mergeCells count="7">
    <mergeCell ref="C7:I7"/>
    <mergeCell ref="J7:J8"/>
    <mergeCell ref="K7:K8"/>
    <mergeCell ref="A1:P1"/>
    <mergeCell ref="A2:P2"/>
    <mergeCell ref="A3:P3"/>
    <mergeCell ref="A4:P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80" zoomScaleNormal="80" workbookViewId="0">
      <selection sqref="A1:P1"/>
    </sheetView>
  </sheetViews>
  <sheetFormatPr defaultRowHeight="15.75" x14ac:dyDescent="0.25"/>
  <cols>
    <col min="1" max="1" width="9.140625" style="11"/>
    <col min="2" max="2" width="48" style="39" customWidth="1"/>
    <col min="3" max="15" width="0" style="11" hidden="1" customWidth="1"/>
    <col min="16" max="16" width="18.7109375" style="11" customWidth="1"/>
    <col min="17" max="23" width="0" style="11" hidden="1" customWidth="1"/>
    <col min="24" max="16384" width="9.140625" style="11"/>
  </cols>
  <sheetData>
    <row r="1" spans="1:22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2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2" x14ac:dyDescent="0.25">
      <c r="A3" s="40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2" x14ac:dyDescent="0.25">
      <c r="A4" s="40" t="s">
        <v>895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7" spans="1:22" x14ac:dyDescent="0.25">
      <c r="C7" s="7" t="s">
        <v>76</v>
      </c>
      <c r="D7" s="7"/>
      <c r="E7" s="7"/>
      <c r="F7" s="7"/>
      <c r="G7" s="7"/>
      <c r="H7" s="7"/>
      <c r="I7" s="7"/>
      <c r="J7" s="7" t="s">
        <v>77</v>
      </c>
      <c r="K7" s="55" t="s">
        <v>157</v>
      </c>
    </row>
    <row r="8" spans="1:22" x14ac:dyDescent="0.25">
      <c r="A8" s="77" t="s">
        <v>0</v>
      </c>
      <c r="B8" s="78" t="s">
        <v>1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12">
        <v>6</v>
      </c>
      <c r="I8" s="12">
        <v>7</v>
      </c>
      <c r="J8" s="7"/>
      <c r="K8" s="56"/>
      <c r="L8" s="11" t="s">
        <v>1203</v>
      </c>
      <c r="M8" s="11" t="s">
        <v>1204</v>
      </c>
      <c r="N8" s="11" t="s">
        <v>1205</v>
      </c>
      <c r="O8" s="57" t="s">
        <v>1206</v>
      </c>
      <c r="P8" s="49" t="s">
        <v>1207</v>
      </c>
    </row>
    <row r="9" spans="1:22" x14ac:dyDescent="0.25">
      <c r="A9" s="122">
        <v>1</v>
      </c>
      <c r="B9" s="27" t="s">
        <v>821</v>
      </c>
      <c r="C9" s="12">
        <v>0</v>
      </c>
      <c r="D9" s="12">
        <v>0</v>
      </c>
      <c r="E9" s="12">
        <v>0</v>
      </c>
      <c r="F9" s="12"/>
      <c r="G9" s="12">
        <v>0</v>
      </c>
      <c r="H9" s="12">
        <v>0</v>
      </c>
      <c r="I9" s="12">
        <v>0</v>
      </c>
      <c r="J9" s="12">
        <f>SUM(C9:I9)</f>
        <v>0</v>
      </c>
      <c r="K9" s="17">
        <f>J9/T9</f>
        <v>0</v>
      </c>
      <c r="L9" s="58">
        <v>1</v>
      </c>
      <c r="M9" s="59">
        <f>((K9*60)/100)+(L9*40)</f>
        <v>40</v>
      </c>
      <c r="O9" s="59">
        <f>M9-N9</f>
        <v>40</v>
      </c>
      <c r="P9" s="48" t="str">
        <f>IF(O9&gt;=55,"Lulus","Tidak Lulus")</f>
        <v>Tidak Lulus</v>
      </c>
      <c r="R9" s="11">
        <v>1</v>
      </c>
      <c r="T9" s="11">
        <v>7</v>
      </c>
    </row>
    <row r="10" spans="1:22" x14ac:dyDescent="0.25">
      <c r="A10" s="16">
        <v>2</v>
      </c>
      <c r="B10" s="20" t="s">
        <v>822</v>
      </c>
      <c r="C10" s="12">
        <v>80</v>
      </c>
      <c r="D10" s="12">
        <v>75</v>
      </c>
      <c r="E10" s="12">
        <v>70</v>
      </c>
      <c r="F10" s="12">
        <v>95</v>
      </c>
      <c r="G10" s="12">
        <v>70</v>
      </c>
      <c r="H10" s="12">
        <v>65</v>
      </c>
      <c r="I10" s="12">
        <v>0</v>
      </c>
      <c r="J10" s="12">
        <f t="shared" ref="J10:J73" si="0">SUM(C10:I10)</f>
        <v>455</v>
      </c>
      <c r="K10" s="17">
        <f t="shared" ref="K10:K73" si="1">J10/T10</f>
        <v>65</v>
      </c>
      <c r="L10" s="58">
        <v>0</v>
      </c>
      <c r="M10" s="59">
        <f t="shared" ref="M10:M73" si="2">((K10*60)/100)+(L10*40)</f>
        <v>39</v>
      </c>
      <c r="O10" s="59">
        <f t="shared" ref="O10:O73" si="3">M10-N10</f>
        <v>39</v>
      </c>
      <c r="P10" s="48" t="s">
        <v>1222</v>
      </c>
      <c r="T10" s="11">
        <v>7</v>
      </c>
      <c r="V10" s="11" t="s">
        <v>1216</v>
      </c>
    </row>
    <row r="11" spans="1:22" x14ac:dyDescent="0.25">
      <c r="A11" s="16">
        <v>3</v>
      </c>
      <c r="B11" s="20" t="s">
        <v>823</v>
      </c>
      <c r="C11" s="12">
        <v>0</v>
      </c>
      <c r="D11" s="12">
        <v>0</v>
      </c>
      <c r="E11" s="12">
        <v>0</v>
      </c>
      <c r="F11" s="12"/>
      <c r="G11" s="12">
        <v>0</v>
      </c>
      <c r="H11" s="12">
        <v>0</v>
      </c>
      <c r="I11" s="12">
        <v>0</v>
      </c>
      <c r="J11" s="12">
        <f t="shared" si="0"/>
        <v>0</v>
      </c>
      <c r="K11" s="17">
        <f t="shared" si="1"/>
        <v>0</v>
      </c>
      <c r="L11" s="58">
        <v>0</v>
      </c>
      <c r="M11" s="59">
        <f t="shared" si="2"/>
        <v>0</v>
      </c>
      <c r="O11" s="59">
        <f t="shared" si="3"/>
        <v>0</v>
      </c>
      <c r="P11" s="48" t="str">
        <f t="shared" ref="P10:P73" si="4">IF(O11&gt;=55,"Lulus","Tidak Lulus")</f>
        <v>Tidak Lulus</v>
      </c>
      <c r="R11" s="11">
        <v>1</v>
      </c>
      <c r="T11" s="11">
        <v>7</v>
      </c>
    </row>
    <row r="12" spans="1:22" x14ac:dyDescent="0.25">
      <c r="A12" s="16">
        <v>4</v>
      </c>
      <c r="B12" s="20" t="s">
        <v>824</v>
      </c>
      <c r="C12" s="12">
        <v>83</v>
      </c>
      <c r="D12" s="12">
        <v>85</v>
      </c>
      <c r="E12" s="12">
        <v>95</v>
      </c>
      <c r="F12" s="12">
        <v>80</v>
      </c>
      <c r="G12" s="12">
        <v>85</v>
      </c>
      <c r="H12" s="12">
        <v>90</v>
      </c>
      <c r="I12" s="12">
        <v>75</v>
      </c>
      <c r="J12" s="12">
        <f t="shared" si="0"/>
        <v>593</v>
      </c>
      <c r="K12" s="17">
        <f t="shared" si="1"/>
        <v>84.714285714285708</v>
      </c>
      <c r="L12" s="60">
        <v>1</v>
      </c>
      <c r="M12" s="59">
        <f t="shared" si="2"/>
        <v>90.828571428571422</v>
      </c>
      <c r="O12" s="59">
        <f t="shared" si="3"/>
        <v>90.828571428571422</v>
      </c>
      <c r="P12" s="48" t="str">
        <f t="shared" si="4"/>
        <v>Lulus</v>
      </c>
      <c r="T12" s="11">
        <v>7</v>
      </c>
    </row>
    <row r="13" spans="1:22" x14ac:dyDescent="0.25">
      <c r="A13" s="16">
        <v>5</v>
      </c>
      <c r="B13" s="20" t="s">
        <v>825</v>
      </c>
      <c r="C13" s="12">
        <v>80</v>
      </c>
      <c r="D13" s="12">
        <v>85</v>
      </c>
      <c r="E13" s="12">
        <v>95</v>
      </c>
      <c r="F13" s="12">
        <v>90</v>
      </c>
      <c r="G13" s="12">
        <v>85</v>
      </c>
      <c r="H13" s="12">
        <v>85</v>
      </c>
      <c r="I13" s="12">
        <v>95</v>
      </c>
      <c r="J13" s="12">
        <f t="shared" si="0"/>
        <v>615</v>
      </c>
      <c r="K13" s="17">
        <f t="shared" si="1"/>
        <v>87.857142857142861</v>
      </c>
      <c r="L13" s="60">
        <v>1</v>
      </c>
      <c r="M13" s="59">
        <f t="shared" si="2"/>
        <v>92.714285714285722</v>
      </c>
      <c r="O13" s="59">
        <f t="shared" si="3"/>
        <v>92.714285714285722</v>
      </c>
      <c r="P13" s="48" t="str">
        <f t="shared" si="4"/>
        <v>Lulus</v>
      </c>
      <c r="T13" s="11">
        <v>7</v>
      </c>
    </row>
    <row r="14" spans="1:22" x14ac:dyDescent="0.25">
      <c r="A14" s="16">
        <v>6</v>
      </c>
      <c r="B14" s="20" t="s">
        <v>826</v>
      </c>
      <c r="C14" s="12">
        <v>75</v>
      </c>
      <c r="D14" s="12">
        <v>75</v>
      </c>
      <c r="E14" s="12">
        <v>70</v>
      </c>
      <c r="F14" s="12">
        <v>80</v>
      </c>
      <c r="G14" s="12">
        <v>85</v>
      </c>
      <c r="H14" s="12">
        <v>80</v>
      </c>
      <c r="I14" s="12">
        <v>75</v>
      </c>
      <c r="J14" s="12">
        <f t="shared" si="0"/>
        <v>540</v>
      </c>
      <c r="K14" s="17">
        <f t="shared" si="1"/>
        <v>77.142857142857139</v>
      </c>
      <c r="L14" s="60">
        <v>1</v>
      </c>
      <c r="M14" s="59">
        <f t="shared" si="2"/>
        <v>86.285714285714278</v>
      </c>
      <c r="O14" s="59">
        <f t="shared" si="3"/>
        <v>86.285714285714278</v>
      </c>
      <c r="P14" s="48" t="str">
        <f t="shared" si="4"/>
        <v>Lulus</v>
      </c>
      <c r="T14" s="11">
        <v>7</v>
      </c>
    </row>
    <row r="15" spans="1:22" x14ac:dyDescent="0.25">
      <c r="A15" s="16">
        <v>7</v>
      </c>
      <c r="B15" s="20" t="s">
        <v>827</v>
      </c>
      <c r="C15" s="12">
        <v>95</v>
      </c>
      <c r="D15" s="12">
        <v>90</v>
      </c>
      <c r="E15" s="12">
        <v>90</v>
      </c>
      <c r="F15" s="12">
        <v>90</v>
      </c>
      <c r="G15" s="12">
        <v>100</v>
      </c>
      <c r="H15" s="12">
        <v>95</v>
      </c>
      <c r="I15" s="12">
        <v>0</v>
      </c>
      <c r="J15" s="12">
        <f t="shared" si="0"/>
        <v>560</v>
      </c>
      <c r="K15" s="17">
        <f t="shared" si="1"/>
        <v>80</v>
      </c>
      <c r="L15" s="60">
        <v>0</v>
      </c>
      <c r="M15" s="59">
        <f t="shared" si="2"/>
        <v>48</v>
      </c>
      <c r="O15" s="59">
        <f t="shared" si="3"/>
        <v>48</v>
      </c>
      <c r="P15" s="48" t="str">
        <f t="shared" si="4"/>
        <v>Tidak Lulus</v>
      </c>
      <c r="R15" s="11">
        <v>1</v>
      </c>
      <c r="T15" s="11">
        <v>7</v>
      </c>
    </row>
    <row r="16" spans="1:22" x14ac:dyDescent="0.25">
      <c r="A16" s="16">
        <v>8</v>
      </c>
      <c r="B16" s="20" t="s">
        <v>828</v>
      </c>
      <c r="C16" s="12">
        <v>55</v>
      </c>
      <c r="D16" s="12">
        <v>55</v>
      </c>
      <c r="E16" s="12">
        <v>55</v>
      </c>
      <c r="F16" s="12">
        <v>55</v>
      </c>
      <c r="G16" s="12">
        <v>55</v>
      </c>
      <c r="H16" s="12">
        <v>55</v>
      </c>
      <c r="I16" s="12">
        <v>0</v>
      </c>
      <c r="J16" s="12">
        <f t="shared" si="0"/>
        <v>330</v>
      </c>
      <c r="K16" s="17">
        <f t="shared" si="1"/>
        <v>47.142857142857146</v>
      </c>
      <c r="L16" s="58">
        <v>1</v>
      </c>
      <c r="M16" s="59">
        <f t="shared" si="2"/>
        <v>68.285714285714292</v>
      </c>
      <c r="O16" s="59">
        <f t="shared" si="3"/>
        <v>68.285714285714292</v>
      </c>
      <c r="P16" s="48" t="str">
        <f t="shared" si="4"/>
        <v>Lulus</v>
      </c>
      <c r="T16" s="11">
        <v>7</v>
      </c>
    </row>
    <row r="17" spans="1:20" x14ac:dyDescent="0.25">
      <c r="A17" s="16">
        <v>9</v>
      </c>
      <c r="B17" s="20" t="s">
        <v>829</v>
      </c>
      <c r="C17" s="12">
        <v>95</v>
      </c>
      <c r="D17" s="12">
        <v>95</v>
      </c>
      <c r="E17" s="12">
        <v>90</v>
      </c>
      <c r="F17" s="12">
        <v>95</v>
      </c>
      <c r="G17" s="12">
        <v>85</v>
      </c>
      <c r="H17" s="12">
        <v>85</v>
      </c>
      <c r="I17" s="12">
        <v>95</v>
      </c>
      <c r="J17" s="12">
        <f t="shared" si="0"/>
        <v>640</v>
      </c>
      <c r="K17" s="17">
        <f t="shared" si="1"/>
        <v>91.428571428571431</v>
      </c>
      <c r="L17" s="60">
        <v>1</v>
      </c>
      <c r="M17" s="59">
        <f t="shared" si="2"/>
        <v>94.857142857142861</v>
      </c>
      <c r="O17" s="59">
        <f t="shared" si="3"/>
        <v>94.857142857142861</v>
      </c>
      <c r="P17" s="48" t="str">
        <f t="shared" si="4"/>
        <v>Lulus</v>
      </c>
      <c r="T17" s="11">
        <v>7</v>
      </c>
    </row>
    <row r="18" spans="1:20" x14ac:dyDescent="0.25">
      <c r="A18" s="16">
        <v>10</v>
      </c>
      <c r="B18" s="20" t="s">
        <v>830</v>
      </c>
      <c r="C18" s="12">
        <v>0</v>
      </c>
      <c r="D18" s="12">
        <v>0</v>
      </c>
      <c r="E18" s="12">
        <v>0</v>
      </c>
      <c r="F18" s="12"/>
      <c r="G18" s="12">
        <v>0</v>
      </c>
      <c r="H18" s="12">
        <v>0</v>
      </c>
      <c r="I18" s="12">
        <v>0</v>
      </c>
      <c r="J18" s="12">
        <f t="shared" si="0"/>
        <v>0</v>
      </c>
      <c r="K18" s="17">
        <f t="shared" si="1"/>
        <v>0</v>
      </c>
      <c r="L18" s="60">
        <v>1</v>
      </c>
      <c r="M18" s="59">
        <f t="shared" si="2"/>
        <v>40</v>
      </c>
      <c r="O18" s="59">
        <f t="shared" si="3"/>
        <v>40</v>
      </c>
      <c r="P18" s="48" t="str">
        <f t="shared" si="4"/>
        <v>Tidak Lulus</v>
      </c>
      <c r="R18" s="11">
        <v>1</v>
      </c>
      <c r="T18" s="11">
        <v>7</v>
      </c>
    </row>
    <row r="19" spans="1:20" x14ac:dyDescent="0.25">
      <c r="A19" s="16">
        <v>11</v>
      </c>
      <c r="B19" s="20" t="s">
        <v>831</v>
      </c>
      <c r="C19" s="12">
        <v>80</v>
      </c>
      <c r="D19" s="12">
        <v>80</v>
      </c>
      <c r="E19" s="12">
        <v>65</v>
      </c>
      <c r="F19" s="12">
        <v>90</v>
      </c>
      <c r="G19" s="12">
        <v>85</v>
      </c>
      <c r="H19" s="12">
        <v>85</v>
      </c>
      <c r="I19" s="12">
        <v>85</v>
      </c>
      <c r="J19" s="12">
        <f t="shared" si="0"/>
        <v>570</v>
      </c>
      <c r="K19" s="17">
        <f t="shared" si="1"/>
        <v>81.428571428571431</v>
      </c>
      <c r="L19" s="60">
        <v>1</v>
      </c>
      <c r="M19" s="59">
        <f t="shared" si="2"/>
        <v>88.857142857142861</v>
      </c>
      <c r="O19" s="59">
        <f t="shared" si="3"/>
        <v>88.857142857142861</v>
      </c>
      <c r="P19" s="48" t="str">
        <f t="shared" si="4"/>
        <v>Lulus</v>
      </c>
      <c r="T19" s="11">
        <v>7</v>
      </c>
    </row>
    <row r="20" spans="1:20" x14ac:dyDescent="0.25">
      <c r="A20" s="16">
        <v>12</v>
      </c>
      <c r="B20" s="20" t="s">
        <v>832</v>
      </c>
      <c r="C20" s="12">
        <v>85</v>
      </c>
      <c r="D20" s="12">
        <v>80</v>
      </c>
      <c r="E20" s="12">
        <v>80</v>
      </c>
      <c r="F20" s="12">
        <v>95</v>
      </c>
      <c r="G20" s="12">
        <v>85</v>
      </c>
      <c r="H20" s="12">
        <v>85</v>
      </c>
      <c r="I20" s="12">
        <v>100</v>
      </c>
      <c r="J20" s="12">
        <f t="shared" si="0"/>
        <v>610</v>
      </c>
      <c r="K20" s="17">
        <f t="shared" si="1"/>
        <v>87.142857142857139</v>
      </c>
      <c r="L20" s="60">
        <v>1</v>
      </c>
      <c r="M20" s="59">
        <f t="shared" si="2"/>
        <v>92.285714285714278</v>
      </c>
      <c r="O20" s="59">
        <f t="shared" si="3"/>
        <v>92.285714285714278</v>
      </c>
      <c r="P20" s="48" t="str">
        <f t="shared" si="4"/>
        <v>Lulus</v>
      </c>
      <c r="T20" s="11">
        <v>7</v>
      </c>
    </row>
    <row r="21" spans="1:20" x14ac:dyDescent="0.25">
      <c r="A21" s="16">
        <v>13</v>
      </c>
      <c r="B21" s="20" t="s">
        <v>833</v>
      </c>
      <c r="C21" s="12">
        <v>100</v>
      </c>
      <c r="D21" s="12">
        <v>100</v>
      </c>
      <c r="E21" s="12">
        <v>95</v>
      </c>
      <c r="F21" s="12">
        <v>100</v>
      </c>
      <c r="G21" s="12">
        <v>100</v>
      </c>
      <c r="H21" s="12">
        <v>100</v>
      </c>
      <c r="I21" s="12">
        <v>0</v>
      </c>
      <c r="J21" s="12">
        <f t="shared" si="0"/>
        <v>595</v>
      </c>
      <c r="K21" s="17">
        <f t="shared" si="1"/>
        <v>85</v>
      </c>
      <c r="L21" s="60">
        <v>1</v>
      </c>
      <c r="M21" s="59">
        <f t="shared" si="2"/>
        <v>91</v>
      </c>
      <c r="O21" s="59">
        <f t="shared" si="3"/>
        <v>91</v>
      </c>
      <c r="P21" s="48" t="str">
        <f t="shared" si="4"/>
        <v>Lulus</v>
      </c>
      <c r="T21" s="11">
        <v>7</v>
      </c>
    </row>
    <row r="22" spans="1:20" x14ac:dyDescent="0.25">
      <c r="A22" s="16">
        <v>14</v>
      </c>
      <c r="B22" s="21" t="s">
        <v>834</v>
      </c>
      <c r="C22" s="12">
        <v>0</v>
      </c>
      <c r="D22" s="12">
        <v>0</v>
      </c>
      <c r="E22" s="12">
        <v>0</v>
      </c>
      <c r="F22" s="12"/>
      <c r="G22" s="12">
        <v>0</v>
      </c>
      <c r="H22" s="12">
        <v>0</v>
      </c>
      <c r="I22" s="12">
        <v>0</v>
      </c>
      <c r="J22" s="12">
        <f t="shared" si="0"/>
        <v>0</v>
      </c>
      <c r="K22" s="17">
        <f t="shared" si="1"/>
        <v>0</v>
      </c>
      <c r="L22" s="58">
        <v>0</v>
      </c>
      <c r="M22" s="59">
        <f t="shared" si="2"/>
        <v>0</v>
      </c>
      <c r="O22" s="59">
        <f t="shared" si="3"/>
        <v>0</v>
      </c>
      <c r="P22" s="48" t="str">
        <f t="shared" si="4"/>
        <v>Tidak Lulus</v>
      </c>
      <c r="R22" s="11">
        <v>1</v>
      </c>
      <c r="T22" s="11">
        <v>7</v>
      </c>
    </row>
    <row r="23" spans="1:20" x14ac:dyDescent="0.25">
      <c r="A23" s="16">
        <v>15</v>
      </c>
      <c r="B23" s="21" t="s">
        <v>835</v>
      </c>
      <c r="C23" s="12">
        <v>85</v>
      </c>
      <c r="D23" s="12">
        <v>95</v>
      </c>
      <c r="E23" s="12">
        <v>90</v>
      </c>
      <c r="F23" s="12">
        <v>95</v>
      </c>
      <c r="G23" s="12">
        <v>85</v>
      </c>
      <c r="H23" s="12">
        <v>80</v>
      </c>
      <c r="I23" s="12">
        <v>75</v>
      </c>
      <c r="J23" s="12">
        <f t="shared" si="0"/>
        <v>605</v>
      </c>
      <c r="K23" s="17">
        <f t="shared" si="1"/>
        <v>86.428571428571431</v>
      </c>
      <c r="L23" s="60">
        <v>1</v>
      </c>
      <c r="M23" s="59">
        <f t="shared" si="2"/>
        <v>91.857142857142861</v>
      </c>
      <c r="O23" s="59">
        <f t="shared" si="3"/>
        <v>91.857142857142861</v>
      </c>
      <c r="P23" s="48" t="str">
        <f t="shared" si="4"/>
        <v>Lulus</v>
      </c>
      <c r="T23" s="11">
        <v>7</v>
      </c>
    </row>
    <row r="24" spans="1:20" x14ac:dyDescent="0.25">
      <c r="A24" s="16">
        <v>16</v>
      </c>
      <c r="B24" s="21" t="s">
        <v>836</v>
      </c>
      <c r="C24" s="12">
        <v>93</v>
      </c>
      <c r="D24" s="12">
        <v>85</v>
      </c>
      <c r="E24" s="12">
        <v>84</v>
      </c>
      <c r="F24" s="12">
        <v>95</v>
      </c>
      <c r="G24" s="12">
        <v>80</v>
      </c>
      <c r="H24" s="12">
        <v>80</v>
      </c>
      <c r="I24" s="12">
        <v>0</v>
      </c>
      <c r="J24" s="12">
        <f t="shared" si="0"/>
        <v>517</v>
      </c>
      <c r="K24" s="17">
        <f t="shared" si="1"/>
        <v>73.857142857142861</v>
      </c>
      <c r="L24" s="60">
        <v>1</v>
      </c>
      <c r="M24" s="59">
        <f t="shared" si="2"/>
        <v>84.314285714285717</v>
      </c>
      <c r="O24" s="59">
        <f t="shared" si="3"/>
        <v>84.314285714285717</v>
      </c>
      <c r="P24" s="48" t="str">
        <f t="shared" si="4"/>
        <v>Lulus</v>
      </c>
      <c r="T24" s="11">
        <v>7</v>
      </c>
    </row>
    <row r="25" spans="1:20" x14ac:dyDescent="0.25">
      <c r="A25" s="16">
        <v>17</v>
      </c>
      <c r="B25" s="21" t="s">
        <v>837</v>
      </c>
      <c r="C25" s="12">
        <v>85</v>
      </c>
      <c r="D25" s="12">
        <v>75</v>
      </c>
      <c r="E25" s="12">
        <v>80</v>
      </c>
      <c r="F25" s="12">
        <v>95</v>
      </c>
      <c r="G25" s="12">
        <v>85</v>
      </c>
      <c r="H25" s="12">
        <v>95</v>
      </c>
      <c r="I25" s="12">
        <v>75</v>
      </c>
      <c r="J25" s="12">
        <f t="shared" si="0"/>
        <v>590</v>
      </c>
      <c r="K25" s="17">
        <f t="shared" si="1"/>
        <v>84.285714285714292</v>
      </c>
      <c r="L25" s="60">
        <v>1</v>
      </c>
      <c r="M25" s="59">
        <f t="shared" si="2"/>
        <v>90.571428571428584</v>
      </c>
      <c r="O25" s="59">
        <f t="shared" si="3"/>
        <v>90.571428571428584</v>
      </c>
      <c r="P25" s="48" t="str">
        <f t="shared" si="4"/>
        <v>Lulus</v>
      </c>
      <c r="T25" s="11">
        <v>7</v>
      </c>
    </row>
    <row r="26" spans="1:20" x14ac:dyDescent="0.25">
      <c r="A26" s="16">
        <v>18</v>
      </c>
      <c r="B26" s="21" t="s">
        <v>838</v>
      </c>
      <c r="C26" s="12">
        <v>85</v>
      </c>
      <c r="D26" s="12">
        <v>95</v>
      </c>
      <c r="E26" s="12">
        <v>90</v>
      </c>
      <c r="F26" s="12">
        <v>95</v>
      </c>
      <c r="G26" s="12">
        <v>85</v>
      </c>
      <c r="H26" s="12">
        <v>90</v>
      </c>
      <c r="I26" s="12">
        <v>75</v>
      </c>
      <c r="J26" s="12">
        <f t="shared" si="0"/>
        <v>615</v>
      </c>
      <c r="K26" s="17">
        <f t="shared" si="1"/>
        <v>87.857142857142861</v>
      </c>
      <c r="L26" s="60">
        <v>1</v>
      </c>
      <c r="M26" s="59">
        <f t="shared" si="2"/>
        <v>92.714285714285722</v>
      </c>
      <c r="O26" s="59">
        <f t="shared" si="3"/>
        <v>92.714285714285722</v>
      </c>
      <c r="P26" s="48" t="str">
        <f t="shared" si="4"/>
        <v>Lulus</v>
      </c>
      <c r="T26" s="11">
        <v>7</v>
      </c>
    </row>
    <row r="27" spans="1:20" x14ac:dyDescent="0.25">
      <c r="A27" s="16">
        <v>19</v>
      </c>
      <c r="B27" s="21" t="s">
        <v>839</v>
      </c>
      <c r="C27" s="12">
        <v>80</v>
      </c>
      <c r="D27" s="12">
        <v>80</v>
      </c>
      <c r="E27" s="12">
        <v>70</v>
      </c>
      <c r="F27" s="12">
        <v>90</v>
      </c>
      <c r="G27" s="12">
        <v>70</v>
      </c>
      <c r="H27" s="12">
        <v>80</v>
      </c>
      <c r="I27" s="12">
        <v>80</v>
      </c>
      <c r="J27" s="12">
        <f t="shared" si="0"/>
        <v>550</v>
      </c>
      <c r="K27" s="17">
        <f t="shared" si="1"/>
        <v>78.571428571428569</v>
      </c>
      <c r="L27" s="58">
        <v>1</v>
      </c>
      <c r="M27" s="59">
        <f t="shared" si="2"/>
        <v>87.142857142857139</v>
      </c>
      <c r="O27" s="59">
        <f t="shared" si="3"/>
        <v>87.142857142857139</v>
      </c>
      <c r="P27" s="48" t="str">
        <f t="shared" si="4"/>
        <v>Lulus</v>
      </c>
      <c r="T27" s="11">
        <v>7</v>
      </c>
    </row>
    <row r="28" spans="1:20" x14ac:dyDescent="0.25">
      <c r="A28" s="16">
        <v>20</v>
      </c>
      <c r="B28" s="21" t="s">
        <v>840</v>
      </c>
      <c r="C28" s="12">
        <v>80</v>
      </c>
      <c r="D28" s="12">
        <v>95</v>
      </c>
      <c r="E28" s="12">
        <v>90</v>
      </c>
      <c r="F28" s="12">
        <v>90</v>
      </c>
      <c r="G28" s="12">
        <v>85</v>
      </c>
      <c r="H28" s="12">
        <v>90</v>
      </c>
      <c r="I28" s="12">
        <v>75</v>
      </c>
      <c r="J28" s="12">
        <f t="shared" si="0"/>
        <v>605</v>
      </c>
      <c r="K28" s="17">
        <f t="shared" si="1"/>
        <v>86.428571428571431</v>
      </c>
      <c r="L28" s="60">
        <v>1</v>
      </c>
      <c r="M28" s="59">
        <f t="shared" si="2"/>
        <v>91.857142857142861</v>
      </c>
      <c r="O28" s="59">
        <f t="shared" si="3"/>
        <v>91.857142857142861</v>
      </c>
      <c r="P28" s="48" t="str">
        <f t="shared" si="4"/>
        <v>Lulus</v>
      </c>
      <c r="T28" s="11">
        <v>7</v>
      </c>
    </row>
    <row r="29" spans="1:20" x14ac:dyDescent="0.25">
      <c r="A29" s="16">
        <v>21</v>
      </c>
      <c r="B29" s="21" t="s">
        <v>841</v>
      </c>
      <c r="C29" s="12">
        <v>83</v>
      </c>
      <c r="D29" s="12">
        <v>80</v>
      </c>
      <c r="E29" s="12">
        <v>60</v>
      </c>
      <c r="F29" s="12">
        <v>95</v>
      </c>
      <c r="G29" s="12">
        <v>85</v>
      </c>
      <c r="H29" s="12">
        <v>85</v>
      </c>
      <c r="I29" s="12">
        <v>80</v>
      </c>
      <c r="J29" s="12">
        <f t="shared" si="0"/>
        <v>568</v>
      </c>
      <c r="K29" s="17">
        <f t="shared" si="1"/>
        <v>81.142857142857139</v>
      </c>
      <c r="L29" s="60">
        <v>1</v>
      </c>
      <c r="M29" s="59">
        <f t="shared" si="2"/>
        <v>88.685714285714283</v>
      </c>
      <c r="O29" s="59">
        <f t="shared" si="3"/>
        <v>88.685714285714283</v>
      </c>
      <c r="P29" s="48" t="str">
        <f t="shared" si="4"/>
        <v>Lulus</v>
      </c>
      <c r="T29" s="11">
        <v>7</v>
      </c>
    </row>
    <row r="30" spans="1:20" x14ac:dyDescent="0.25">
      <c r="A30" s="16">
        <v>22</v>
      </c>
      <c r="B30" s="21" t="s">
        <v>842</v>
      </c>
      <c r="C30" s="12">
        <v>0</v>
      </c>
      <c r="D30" s="12">
        <v>65</v>
      </c>
      <c r="E30" s="12">
        <v>55</v>
      </c>
      <c r="F30" s="12">
        <v>80</v>
      </c>
      <c r="G30" s="12">
        <v>75</v>
      </c>
      <c r="H30" s="12">
        <v>80</v>
      </c>
      <c r="I30" s="12">
        <v>65</v>
      </c>
      <c r="J30" s="12">
        <f t="shared" si="0"/>
        <v>420</v>
      </c>
      <c r="K30" s="17">
        <f t="shared" si="1"/>
        <v>60</v>
      </c>
      <c r="L30" s="60">
        <v>1</v>
      </c>
      <c r="M30" s="59">
        <f t="shared" si="2"/>
        <v>76</v>
      </c>
      <c r="O30" s="59">
        <f t="shared" si="3"/>
        <v>76</v>
      </c>
      <c r="P30" s="48" t="str">
        <f t="shared" si="4"/>
        <v>Lulus</v>
      </c>
      <c r="T30" s="11">
        <v>7</v>
      </c>
    </row>
    <row r="31" spans="1:20" x14ac:dyDescent="0.25">
      <c r="A31" s="16">
        <v>23</v>
      </c>
      <c r="B31" s="21" t="s">
        <v>843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2">
        <v>70</v>
      </c>
      <c r="J31" s="12">
        <f t="shared" si="0"/>
        <v>70</v>
      </c>
      <c r="K31" s="17">
        <f t="shared" si="1"/>
        <v>10</v>
      </c>
      <c r="L31" s="60">
        <v>1</v>
      </c>
      <c r="M31" s="59">
        <f t="shared" si="2"/>
        <v>46</v>
      </c>
      <c r="O31" s="59">
        <f t="shared" si="3"/>
        <v>46</v>
      </c>
      <c r="P31" s="48" t="str">
        <f t="shared" si="4"/>
        <v>Tidak Lulus</v>
      </c>
      <c r="R31" s="11">
        <v>1</v>
      </c>
      <c r="T31" s="11">
        <v>7</v>
      </c>
    </row>
    <row r="32" spans="1:20" x14ac:dyDescent="0.25">
      <c r="A32" s="16">
        <v>24</v>
      </c>
      <c r="B32" s="21" t="s">
        <v>844</v>
      </c>
      <c r="C32" s="12">
        <v>88</v>
      </c>
      <c r="D32" s="12">
        <v>90</v>
      </c>
      <c r="E32" s="12">
        <v>90</v>
      </c>
      <c r="F32" s="12">
        <v>90</v>
      </c>
      <c r="G32" s="12">
        <v>80</v>
      </c>
      <c r="H32" s="12">
        <v>90</v>
      </c>
      <c r="I32" s="12">
        <v>0</v>
      </c>
      <c r="J32" s="12">
        <f t="shared" si="0"/>
        <v>528</v>
      </c>
      <c r="K32" s="17">
        <f t="shared" si="1"/>
        <v>75.428571428571431</v>
      </c>
      <c r="L32" s="60">
        <v>1</v>
      </c>
      <c r="M32" s="59">
        <f t="shared" si="2"/>
        <v>85.257142857142867</v>
      </c>
      <c r="O32" s="59">
        <f t="shared" si="3"/>
        <v>85.257142857142867</v>
      </c>
      <c r="P32" s="48" t="str">
        <f t="shared" si="4"/>
        <v>Lulus</v>
      </c>
      <c r="T32" s="11">
        <v>7</v>
      </c>
    </row>
    <row r="33" spans="1:20" x14ac:dyDescent="0.25">
      <c r="A33" s="16">
        <v>25</v>
      </c>
      <c r="B33" s="21" t="s">
        <v>845</v>
      </c>
      <c r="C33" s="12">
        <v>92</v>
      </c>
      <c r="D33" s="12">
        <v>100</v>
      </c>
      <c r="E33" s="12">
        <v>70</v>
      </c>
      <c r="F33" s="12">
        <v>95</v>
      </c>
      <c r="G33" s="12">
        <v>85</v>
      </c>
      <c r="H33" s="12">
        <v>85</v>
      </c>
      <c r="I33" s="12">
        <v>0</v>
      </c>
      <c r="J33" s="12">
        <f t="shared" si="0"/>
        <v>527</v>
      </c>
      <c r="K33" s="17">
        <f t="shared" si="1"/>
        <v>75.285714285714292</v>
      </c>
      <c r="L33" s="60">
        <v>1</v>
      </c>
      <c r="M33" s="59">
        <f t="shared" si="2"/>
        <v>85.171428571428578</v>
      </c>
      <c r="O33" s="59">
        <f t="shared" si="3"/>
        <v>85.171428571428578</v>
      </c>
      <c r="P33" s="48" t="str">
        <f t="shared" si="4"/>
        <v>Lulus</v>
      </c>
      <c r="T33" s="11">
        <v>7</v>
      </c>
    </row>
    <row r="34" spans="1:20" x14ac:dyDescent="0.25">
      <c r="A34" s="16">
        <v>26</v>
      </c>
      <c r="B34" s="21" t="s">
        <v>846</v>
      </c>
      <c r="C34" s="12">
        <v>85</v>
      </c>
      <c r="D34" s="12">
        <v>80</v>
      </c>
      <c r="E34" s="12">
        <v>85</v>
      </c>
      <c r="F34" s="12">
        <v>95</v>
      </c>
      <c r="G34" s="12">
        <v>85</v>
      </c>
      <c r="H34" s="12">
        <v>100</v>
      </c>
      <c r="I34" s="12">
        <v>90</v>
      </c>
      <c r="J34" s="12">
        <f t="shared" si="0"/>
        <v>620</v>
      </c>
      <c r="K34" s="17">
        <f t="shared" si="1"/>
        <v>88.571428571428569</v>
      </c>
      <c r="L34" s="58">
        <v>1</v>
      </c>
      <c r="M34" s="59">
        <f t="shared" si="2"/>
        <v>93.142857142857139</v>
      </c>
      <c r="O34" s="59">
        <f t="shared" si="3"/>
        <v>93.142857142857139</v>
      </c>
      <c r="P34" s="48" t="str">
        <f t="shared" si="4"/>
        <v>Lulus</v>
      </c>
      <c r="T34" s="11">
        <v>7</v>
      </c>
    </row>
    <row r="35" spans="1:20" x14ac:dyDescent="0.25">
      <c r="A35" s="16">
        <v>27</v>
      </c>
      <c r="B35" s="21" t="s">
        <v>847</v>
      </c>
      <c r="C35" s="12">
        <v>85</v>
      </c>
      <c r="D35" s="12">
        <v>80</v>
      </c>
      <c r="E35" s="12">
        <v>100</v>
      </c>
      <c r="F35" s="12">
        <v>95</v>
      </c>
      <c r="G35" s="12">
        <v>85</v>
      </c>
      <c r="H35" s="12">
        <v>80</v>
      </c>
      <c r="I35" s="12">
        <v>0</v>
      </c>
      <c r="J35" s="12">
        <f t="shared" si="0"/>
        <v>525</v>
      </c>
      <c r="K35" s="17">
        <f t="shared" si="1"/>
        <v>75</v>
      </c>
      <c r="L35" s="60">
        <v>1</v>
      </c>
      <c r="M35" s="59">
        <f t="shared" si="2"/>
        <v>85</v>
      </c>
      <c r="O35" s="59">
        <f t="shared" si="3"/>
        <v>85</v>
      </c>
      <c r="P35" s="48" t="str">
        <f t="shared" si="4"/>
        <v>Lulus</v>
      </c>
      <c r="T35" s="11">
        <v>7</v>
      </c>
    </row>
    <row r="36" spans="1:20" x14ac:dyDescent="0.25">
      <c r="A36" s="16">
        <v>28</v>
      </c>
      <c r="B36" s="21" t="s">
        <v>848</v>
      </c>
      <c r="C36" s="12">
        <v>80</v>
      </c>
      <c r="D36" s="12">
        <v>85</v>
      </c>
      <c r="E36" s="12">
        <v>100</v>
      </c>
      <c r="F36" s="12">
        <v>95</v>
      </c>
      <c r="G36" s="12">
        <v>85</v>
      </c>
      <c r="H36" s="12">
        <v>80</v>
      </c>
      <c r="I36" s="12">
        <v>100</v>
      </c>
      <c r="J36" s="12">
        <f t="shared" si="0"/>
        <v>625</v>
      </c>
      <c r="K36" s="17">
        <f t="shared" si="1"/>
        <v>89.285714285714292</v>
      </c>
      <c r="L36" s="60">
        <v>1</v>
      </c>
      <c r="M36" s="59">
        <f t="shared" si="2"/>
        <v>93.571428571428584</v>
      </c>
      <c r="O36" s="59">
        <f t="shared" si="3"/>
        <v>93.571428571428584</v>
      </c>
      <c r="P36" s="48" t="str">
        <f t="shared" si="4"/>
        <v>Lulus</v>
      </c>
      <c r="T36" s="11">
        <v>7</v>
      </c>
    </row>
    <row r="37" spans="1:20" x14ac:dyDescent="0.25">
      <c r="A37" s="16">
        <v>29</v>
      </c>
      <c r="B37" s="21" t="s">
        <v>849</v>
      </c>
      <c r="C37" s="12">
        <v>100</v>
      </c>
      <c r="D37" s="12">
        <v>100</v>
      </c>
      <c r="E37" s="12">
        <v>95</v>
      </c>
      <c r="F37" s="12">
        <v>95</v>
      </c>
      <c r="G37" s="12">
        <v>90</v>
      </c>
      <c r="H37" s="12">
        <v>100</v>
      </c>
      <c r="I37" s="12">
        <v>0</v>
      </c>
      <c r="J37" s="12">
        <f t="shared" si="0"/>
        <v>580</v>
      </c>
      <c r="K37" s="17">
        <f t="shared" si="1"/>
        <v>82.857142857142861</v>
      </c>
      <c r="L37" s="60">
        <v>1</v>
      </c>
      <c r="M37" s="59">
        <f t="shared" si="2"/>
        <v>89.714285714285722</v>
      </c>
      <c r="O37" s="59">
        <f t="shared" si="3"/>
        <v>89.714285714285722</v>
      </c>
      <c r="P37" s="48" t="str">
        <f t="shared" si="4"/>
        <v>Lulus</v>
      </c>
      <c r="T37" s="11">
        <v>7</v>
      </c>
    </row>
    <row r="38" spans="1:20" x14ac:dyDescent="0.25">
      <c r="A38" s="16">
        <v>30</v>
      </c>
      <c r="B38" s="21" t="s">
        <v>850</v>
      </c>
      <c r="C38" s="12">
        <v>88</v>
      </c>
      <c r="D38" s="12">
        <v>100</v>
      </c>
      <c r="E38" s="12">
        <v>70</v>
      </c>
      <c r="F38" s="12">
        <v>90</v>
      </c>
      <c r="G38" s="12">
        <v>75</v>
      </c>
      <c r="H38" s="12">
        <v>80</v>
      </c>
      <c r="I38" s="12">
        <v>100</v>
      </c>
      <c r="J38" s="12">
        <f t="shared" si="0"/>
        <v>603</v>
      </c>
      <c r="K38" s="17">
        <f t="shared" si="1"/>
        <v>86.142857142857139</v>
      </c>
      <c r="L38" s="60">
        <v>1</v>
      </c>
      <c r="M38" s="59">
        <f t="shared" si="2"/>
        <v>91.685714285714283</v>
      </c>
      <c r="O38" s="59">
        <f t="shared" si="3"/>
        <v>91.685714285714283</v>
      </c>
      <c r="P38" s="48" t="str">
        <f t="shared" si="4"/>
        <v>Lulus</v>
      </c>
      <c r="T38" s="11">
        <v>7</v>
      </c>
    </row>
    <row r="39" spans="1:20" x14ac:dyDescent="0.25">
      <c r="A39" s="16">
        <v>31</v>
      </c>
      <c r="B39" s="21" t="s">
        <v>851</v>
      </c>
      <c r="C39" s="12">
        <v>90</v>
      </c>
      <c r="D39" s="12">
        <v>95</v>
      </c>
      <c r="E39" s="12">
        <v>70</v>
      </c>
      <c r="F39" s="12">
        <v>100</v>
      </c>
      <c r="G39" s="12">
        <v>85</v>
      </c>
      <c r="H39" s="12">
        <v>85</v>
      </c>
      <c r="I39" s="12">
        <v>75</v>
      </c>
      <c r="J39" s="12">
        <f t="shared" si="0"/>
        <v>600</v>
      </c>
      <c r="K39" s="17">
        <f t="shared" si="1"/>
        <v>85.714285714285708</v>
      </c>
      <c r="L39" s="60">
        <v>1</v>
      </c>
      <c r="M39" s="59">
        <f t="shared" si="2"/>
        <v>91.428571428571416</v>
      </c>
      <c r="O39" s="59">
        <f t="shared" si="3"/>
        <v>91.428571428571416</v>
      </c>
      <c r="P39" s="48" t="str">
        <f t="shared" si="4"/>
        <v>Lulus</v>
      </c>
      <c r="T39" s="11">
        <v>7</v>
      </c>
    </row>
    <row r="40" spans="1:20" x14ac:dyDescent="0.25">
      <c r="A40" s="16">
        <v>32</v>
      </c>
      <c r="B40" s="20" t="s">
        <v>852</v>
      </c>
      <c r="C40" s="12">
        <v>0</v>
      </c>
      <c r="D40" s="12">
        <v>80</v>
      </c>
      <c r="E40" s="12">
        <v>75</v>
      </c>
      <c r="F40" s="12">
        <v>95</v>
      </c>
      <c r="G40" s="12">
        <v>70</v>
      </c>
      <c r="H40" s="12">
        <v>0</v>
      </c>
      <c r="I40" s="12">
        <v>85</v>
      </c>
      <c r="J40" s="12">
        <f t="shared" si="0"/>
        <v>405</v>
      </c>
      <c r="K40" s="17">
        <f t="shared" si="1"/>
        <v>57.857142857142854</v>
      </c>
      <c r="L40" s="60">
        <v>1</v>
      </c>
      <c r="M40" s="59">
        <f t="shared" si="2"/>
        <v>74.714285714285708</v>
      </c>
      <c r="O40" s="59">
        <f t="shared" si="3"/>
        <v>74.714285714285708</v>
      </c>
      <c r="P40" s="48" t="str">
        <f t="shared" si="4"/>
        <v>Lulus</v>
      </c>
      <c r="T40" s="11">
        <v>7</v>
      </c>
    </row>
    <row r="41" spans="1:20" x14ac:dyDescent="0.25">
      <c r="A41" s="16">
        <v>33</v>
      </c>
      <c r="B41" s="20" t="s">
        <v>853</v>
      </c>
      <c r="C41" s="12">
        <v>87</v>
      </c>
      <c r="D41" s="12">
        <v>80</v>
      </c>
      <c r="E41" s="12">
        <v>75</v>
      </c>
      <c r="F41" s="12">
        <v>100</v>
      </c>
      <c r="G41" s="12">
        <v>85</v>
      </c>
      <c r="H41" s="12">
        <v>85</v>
      </c>
      <c r="I41" s="12">
        <v>70</v>
      </c>
      <c r="J41" s="12">
        <f t="shared" si="0"/>
        <v>582</v>
      </c>
      <c r="K41" s="17">
        <f t="shared" si="1"/>
        <v>83.142857142857139</v>
      </c>
      <c r="L41" s="60">
        <v>1</v>
      </c>
      <c r="M41" s="59">
        <f t="shared" si="2"/>
        <v>89.885714285714286</v>
      </c>
      <c r="O41" s="59">
        <f t="shared" si="3"/>
        <v>89.885714285714286</v>
      </c>
      <c r="P41" s="48" t="str">
        <f t="shared" si="4"/>
        <v>Lulus</v>
      </c>
      <c r="T41" s="11">
        <v>7</v>
      </c>
    </row>
    <row r="42" spans="1:20" x14ac:dyDescent="0.25">
      <c r="A42" s="16">
        <v>34</v>
      </c>
      <c r="B42" s="123" t="s">
        <v>854</v>
      </c>
      <c r="C42" s="12">
        <v>85</v>
      </c>
      <c r="D42" s="12">
        <v>85</v>
      </c>
      <c r="E42" s="12">
        <v>90</v>
      </c>
      <c r="F42" s="12">
        <v>90</v>
      </c>
      <c r="G42" s="12">
        <v>85</v>
      </c>
      <c r="H42" s="12">
        <v>100</v>
      </c>
      <c r="I42" s="12">
        <v>90</v>
      </c>
      <c r="J42" s="12">
        <f t="shared" si="0"/>
        <v>625</v>
      </c>
      <c r="K42" s="17">
        <f t="shared" si="1"/>
        <v>89.285714285714292</v>
      </c>
      <c r="L42" s="60">
        <v>1</v>
      </c>
      <c r="M42" s="59">
        <f t="shared" si="2"/>
        <v>93.571428571428584</v>
      </c>
      <c r="O42" s="59">
        <f t="shared" si="3"/>
        <v>93.571428571428584</v>
      </c>
      <c r="P42" s="48" t="str">
        <f t="shared" si="4"/>
        <v>Lulus</v>
      </c>
      <c r="T42" s="11">
        <v>7</v>
      </c>
    </row>
    <row r="43" spans="1:20" x14ac:dyDescent="0.25">
      <c r="A43" s="16">
        <v>35</v>
      </c>
      <c r="B43" s="20" t="s">
        <v>855</v>
      </c>
      <c r="C43" s="12">
        <v>85</v>
      </c>
      <c r="D43" s="12">
        <v>95</v>
      </c>
      <c r="E43" s="12">
        <v>80</v>
      </c>
      <c r="F43" s="12">
        <v>95</v>
      </c>
      <c r="G43" s="12">
        <v>85</v>
      </c>
      <c r="H43" s="12">
        <v>95</v>
      </c>
      <c r="I43" s="12">
        <v>90</v>
      </c>
      <c r="J43" s="12">
        <f t="shared" si="0"/>
        <v>625</v>
      </c>
      <c r="K43" s="17">
        <f t="shared" si="1"/>
        <v>89.285714285714292</v>
      </c>
      <c r="L43" s="60">
        <v>1</v>
      </c>
      <c r="M43" s="59">
        <f t="shared" si="2"/>
        <v>93.571428571428584</v>
      </c>
      <c r="O43" s="59">
        <f t="shared" si="3"/>
        <v>93.571428571428584</v>
      </c>
      <c r="P43" s="48" t="str">
        <f t="shared" si="4"/>
        <v>Lulus</v>
      </c>
      <c r="T43" s="11">
        <v>7</v>
      </c>
    </row>
    <row r="44" spans="1:20" x14ac:dyDescent="0.25">
      <c r="A44" s="16">
        <v>36</v>
      </c>
      <c r="B44" s="20" t="s">
        <v>856</v>
      </c>
      <c r="C44" s="12">
        <v>77</v>
      </c>
      <c r="D44" s="12">
        <v>75</v>
      </c>
      <c r="E44" s="12">
        <v>70</v>
      </c>
      <c r="F44" s="12">
        <v>100</v>
      </c>
      <c r="G44" s="12">
        <v>85</v>
      </c>
      <c r="H44" s="12">
        <v>85</v>
      </c>
      <c r="I44" s="12">
        <v>70</v>
      </c>
      <c r="J44" s="12">
        <f t="shared" si="0"/>
        <v>562</v>
      </c>
      <c r="K44" s="17">
        <f t="shared" si="1"/>
        <v>80.285714285714292</v>
      </c>
      <c r="L44" s="60">
        <v>1</v>
      </c>
      <c r="M44" s="59">
        <f t="shared" si="2"/>
        <v>88.171428571428578</v>
      </c>
      <c r="O44" s="59">
        <f t="shared" si="3"/>
        <v>88.171428571428578</v>
      </c>
      <c r="P44" s="48" t="str">
        <f t="shared" si="4"/>
        <v>Lulus</v>
      </c>
      <c r="T44" s="11">
        <v>7</v>
      </c>
    </row>
    <row r="45" spans="1:20" x14ac:dyDescent="0.25">
      <c r="A45" s="16">
        <v>37</v>
      </c>
      <c r="B45" s="20" t="s">
        <v>857</v>
      </c>
      <c r="C45" s="12">
        <v>90</v>
      </c>
      <c r="D45" s="12">
        <v>80</v>
      </c>
      <c r="E45" s="12">
        <v>80</v>
      </c>
      <c r="F45" s="12">
        <v>95</v>
      </c>
      <c r="G45" s="12">
        <v>85</v>
      </c>
      <c r="H45" s="12">
        <v>90</v>
      </c>
      <c r="I45" s="12">
        <v>80</v>
      </c>
      <c r="J45" s="12">
        <f t="shared" si="0"/>
        <v>600</v>
      </c>
      <c r="K45" s="17">
        <f t="shared" si="1"/>
        <v>85.714285714285708</v>
      </c>
      <c r="L45" s="60">
        <v>1</v>
      </c>
      <c r="M45" s="59">
        <f t="shared" si="2"/>
        <v>91.428571428571416</v>
      </c>
      <c r="O45" s="59">
        <f t="shared" si="3"/>
        <v>91.428571428571416</v>
      </c>
      <c r="P45" s="48" t="str">
        <f t="shared" si="4"/>
        <v>Lulus</v>
      </c>
      <c r="T45" s="11">
        <v>7</v>
      </c>
    </row>
    <row r="46" spans="1:20" x14ac:dyDescent="0.25">
      <c r="A46" s="16">
        <v>38</v>
      </c>
      <c r="B46" s="20" t="s">
        <v>858</v>
      </c>
      <c r="C46" s="12">
        <v>0</v>
      </c>
      <c r="D46" s="12">
        <v>95</v>
      </c>
      <c r="E46" s="12">
        <v>80</v>
      </c>
      <c r="F46" s="12">
        <v>95</v>
      </c>
      <c r="G46" s="12">
        <v>85</v>
      </c>
      <c r="H46" s="12">
        <v>0</v>
      </c>
      <c r="I46" s="12">
        <v>0</v>
      </c>
      <c r="J46" s="12">
        <f t="shared" si="0"/>
        <v>355</v>
      </c>
      <c r="K46" s="17">
        <f t="shared" si="1"/>
        <v>50.714285714285715</v>
      </c>
      <c r="L46" s="58">
        <v>0</v>
      </c>
      <c r="M46" s="59">
        <f t="shared" si="2"/>
        <v>30.428571428571431</v>
      </c>
      <c r="O46" s="59">
        <f t="shared" si="3"/>
        <v>30.428571428571431</v>
      </c>
      <c r="P46" s="48" t="str">
        <f t="shared" si="4"/>
        <v>Tidak Lulus</v>
      </c>
      <c r="R46" s="11">
        <v>1</v>
      </c>
      <c r="T46" s="11">
        <v>7</v>
      </c>
    </row>
    <row r="47" spans="1:20" x14ac:dyDescent="0.25">
      <c r="A47" s="16">
        <v>39</v>
      </c>
      <c r="B47" s="20" t="s">
        <v>859</v>
      </c>
      <c r="C47" s="12">
        <v>85</v>
      </c>
      <c r="D47" s="12">
        <v>0</v>
      </c>
      <c r="E47" s="12">
        <v>0</v>
      </c>
      <c r="F47" s="12"/>
      <c r="G47" s="12">
        <v>0</v>
      </c>
      <c r="H47" s="12">
        <v>0</v>
      </c>
      <c r="I47" s="12">
        <v>0</v>
      </c>
      <c r="J47" s="12">
        <f t="shared" si="0"/>
        <v>85</v>
      </c>
      <c r="K47" s="17">
        <f t="shared" si="1"/>
        <v>12.142857142857142</v>
      </c>
      <c r="L47" s="60">
        <v>1</v>
      </c>
      <c r="M47" s="59">
        <f t="shared" si="2"/>
        <v>47.285714285714285</v>
      </c>
      <c r="O47" s="59">
        <f t="shared" si="3"/>
        <v>47.285714285714285</v>
      </c>
      <c r="P47" s="48" t="str">
        <f t="shared" si="4"/>
        <v>Tidak Lulus</v>
      </c>
      <c r="R47" s="11">
        <v>1</v>
      </c>
      <c r="T47" s="11">
        <v>7</v>
      </c>
    </row>
    <row r="48" spans="1:20" x14ac:dyDescent="0.25">
      <c r="A48" s="16">
        <v>40</v>
      </c>
      <c r="B48" s="20" t="s">
        <v>860</v>
      </c>
      <c r="C48" s="12">
        <v>75</v>
      </c>
      <c r="D48" s="12">
        <v>75</v>
      </c>
      <c r="E48" s="12">
        <v>75</v>
      </c>
      <c r="F48" s="12">
        <v>90</v>
      </c>
      <c r="G48" s="12">
        <v>85</v>
      </c>
      <c r="H48" s="12">
        <v>80</v>
      </c>
      <c r="I48" s="12">
        <v>75</v>
      </c>
      <c r="J48" s="12">
        <f t="shared" si="0"/>
        <v>555</v>
      </c>
      <c r="K48" s="17">
        <f t="shared" si="1"/>
        <v>79.285714285714292</v>
      </c>
      <c r="L48" s="60">
        <v>1</v>
      </c>
      <c r="M48" s="59">
        <f t="shared" si="2"/>
        <v>87.571428571428584</v>
      </c>
      <c r="O48" s="59">
        <f t="shared" si="3"/>
        <v>87.571428571428584</v>
      </c>
      <c r="P48" s="48" t="str">
        <f t="shared" si="4"/>
        <v>Lulus</v>
      </c>
      <c r="T48" s="11">
        <v>7</v>
      </c>
    </row>
    <row r="49" spans="1:20" x14ac:dyDescent="0.25">
      <c r="A49" s="16">
        <v>41</v>
      </c>
      <c r="B49" s="124" t="s">
        <v>861</v>
      </c>
      <c r="C49" s="12">
        <v>83</v>
      </c>
      <c r="D49" s="12">
        <v>90</v>
      </c>
      <c r="E49" s="12">
        <v>90</v>
      </c>
      <c r="F49" s="12">
        <v>95</v>
      </c>
      <c r="G49" s="12">
        <v>70</v>
      </c>
      <c r="H49" s="12">
        <v>85</v>
      </c>
      <c r="I49" s="12">
        <v>100</v>
      </c>
      <c r="J49" s="12">
        <f t="shared" si="0"/>
        <v>613</v>
      </c>
      <c r="K49" s="17">
        <f t="shared" si="1"/>
        <v>87.571428571428569</v>
      </c>
      <c r="L49" s="60">
        <v>1</v>
      </c>
      <c r="M49" s="59">
        <f t="shared" si="2"/>
        <v>92.542857142857144</v>
      </c>
      <c r="O49" s="59">
        <f t="shared" si="3"/>
        <v>92.542857142857144</v>
      </c>
      <c r="P49" s="48" t="str">
        <f t="shared" si="4"/>
        <v>Lulus</v>
      </c>
      <c r="T49" s="11">
        <v>7</v>
      </c>
    </row>
    <row r="50" spans="1:20" x14ac:dyDescent="0.25">
      <c r="A50" s="16">
        <v>42</v>
      </c>
      <c r="B50" s="20" t="s">
        <v>862</v>
      </c>
      <c r="C50" s="12">
        <v>0</v>
      </c>
      <c r="D50" s="12">
        <v>0</v>
      </c>
      <c r="E50" s="12">
        <v>0</v>
      </c>
      <c r="F50" s="12"/>
      <c r="G50" s="12">
        <v>0</v>
      </c>
      <c r="H50" s="12">
        <v>0</v>
      </c>
      <c r="I50" s="12">
        <v>90</v>
      </c>
      <c r="J50" s="12">
        <f t="shared" si="0"/>
        <v>90</v>
      </c>
      <c r="K50" s="17">
        <f t="shared" si="1"/>
        <v>12.857142857142858</v>
      </c>
      <c r="L50" s="60">
        <v>1</v>
      </c>
      <c r="M50" s="59">
        <f t="shared" si="2"/>
        <v>47.714285714285715</v>
      </c>
      <c r="O50" s="59">
        <f t="shared" si="3"/>
        <v>47.714285714285715</v>
      </c>
      <c r="P50" s="48" t="str">
        <f t="shared" si="4"/>
        <v>Tidak Lulus</v>
      </c>
      <c r="R50" s="11">
        <v>1</v>
      </c>
      <c r="T50" s="11">
        <v>7</v>
      </c>
    </row>
    <row r="51" spans="1:20" x14ac:dyDescent="0.25">
      <c r="A51" s="16">
        <v>43</v>
      </c>
      <c r="B51" s="20" t="s">
        <v>863</v>
      </c>
      <c r="C51" s="12">
        <v>85</v>
      </c>
      <c r="D51" s="12">
        <v>95</v>
      </c>
      <c r="E51" s="12">
        <v>80</v>
      </c>
      <c r="F51" s="12">
        <v>85</v>
      </c>
      <c r="G51" s="12">
        <v>85</v>
      </c>
      <c r="H51" s="12">
        <v>80</v>
      </c>
      <c r="I51" s="12">
        <v>80</v>
      </c>
      <c r="J51" s="12">
        <f t="shared" si="0"/>
        <v>590</v>
      </c>
      <c r="K51" s="17">
        <f t="shared" si="1"/>
        <v>84.285714285714292</v>
      </c>
      <c r="L51" s="60">
        <v>1</v>
      </c>
      <c r="M51" s="59">
        <f t="shared" si="2"/>
        <v>90.571428571428584</v>
      </c>
      <c r="O51" s="59">
        <f t="shared" si="3"/>
        <v>90.571428571428584</v>
      </c>
      <c r="P51" s="48" t="str">
        <f t="shared" si="4"/>
        <v>Lulus</v>
      </c>
      <c r="T51" s="11">
        <v>7</v>
      </c>
    </row>
    <row r="52" spans="1:20" x14ac:dyDescent="0.25">
      <c r="A52" s="16">
        <v>44</v>
      </c>
      <c r="B52" s="20" t="s">
        <v>864</v>
      </c>
      <c r="C52" s="12">
        <v>87</v>
      </c>
      <c r="D52" s="12">
        <v>95</v>
      </c>
      <c r="E52" s="12">
        <v>80</v>
      </c>
      <c r="F52" s="12">
        <v>100</v>
      </c>
      <c r="G52" s="12">
        <v>85</v>
      </c>
      <c r="H52" s="12">
        <v>90</v>
      </c>
      <c r="I52" s="12">
        <v>100</v>
      </c>
      <c r="J52" s="12">
        <f t="shared" si="0"/>
        <v>637</v>
      </c>
      <c r="K52" s="17">
        <f t="shared" si="1"/>
        <v>91</v>
      </c>
      <c r="L52" s="60">
        <v>1</v>
      </c>
      <c r="M52" s="59">
        <f t="shared" si="2"/>
        <v>94.6</v>
      </c>
      <c r="O52" s="59">
        <f t="shared" si="3"/>
        <v>94.6</v>
      </c>
      <c r="P52" s="48" t="str">
        <f t="shared" si="4"/>
        <v>Lulus</v>
      </c>
      <c r="T52" s="11">
        <v>7</v>
      </c>
    </row>
    <row r="53" spans="1:20" x14ac:dyDescent="0.25">
      <c r="A53" s="16">
        <v>45</v>
      </c>
      <c r="B53" s="20" t="s">
        <v>865</v>
      </c>
      <c r="C53" s="12">
        <v>88</v>
      </c>
      <c r="D53" s="12">
        <v>90</v>
      </c>
      <c r="E53" s="12">
        <v>90</v>
      </c>
      <c r="F53" s="12">
        <v>90</v>
      </c>
      <c r="G53" s="12">
        <v>80</v>
      </c>
      <c r="H53" s="12">
        <v>90</v>
      </c>
      <c r="I53" s="12">
        <v>0</v>
      </c>
      <c r="J53" s="12">
        <f t="shared" si="0"/>
        <v>528</v>
      </c>
      <c r="K53" s="17">
        <f t="shared" si="1"/>
        <v>75.428571428571431</v>
      </c>
      <c r="L53" s="60">
        <v>1</v>
      </c>
      <c r="M53" s="59">
        <f t="shared" si="2"/>
        <v>85.257142857142867</v>
      </c>
      <c r="O53" s="59">
        <f t="shared" si="3"/>
        <v>85.257142857142867</v>
      </c>
      <c r="P53" s="48" t="str">
        <f t="shared" si="4"/>
        <v>Lulus</v>
      </c>
      <c r="T53" s="11">
        <v>7</v>
      </c>
    </row>
    <row r="54" spans="1:20" x14ac:dyDescent="0.25">
      <c r="A54" s="16">
        <v>46</v>
      </c>
      <c r="B54" s="20" t="s">
        <v>866</v>
      </c>
      <c r="C54" s="12">
        <v>85</v>
      </c>
      <c r="D54" s="12">
        <v>90</v>
      </c>
      <c r="E54" s="12">
        <v>80</v>
      </c>
      <c r="F54" s="12">
        <v>85</v>
      </c>
      <c r="G54" s="12">
        <v>85</v>
      </c>
      <c r="H54" s="12">
        <v>90</v>
      </c>
      <c r="I54" s="12">
        <v>80</v>
      </c>
      <c r="J54" s="12">
        <f t="shared" si="0"/>
        <v>595</v>
      </c>
      <c r="K54" s="17">
        <f t="shared" si="1"/>
        <v>85</v>
      </c>
      <c r="L54" s="60">
        <v>1</v>
      </c>
      <c r="M54" s="59">
        <f t="shared" si="2"/>
        <v>91</v>
      </c>
      <c r="O54" s="59">
        <f t="shared" si="3"/>
        <v>91</v>
      </c>
      <c r="P54" s="48" t="str">
        <f t="shared" si="4"/>
        <v>Lulus</v>
      </c>
      <c r="T54" s="11">
        <v>7</v>
      </c>
    </row>
    <row r="55" spans="1:20" x14ac:dyDescent="0.25">
      <c r="A55" s="16">
        <v>47</v>
      </c>
      <c r="B55" s="20" t="s">
        <v>867</v>
      </c>
      <c r="C55" s="12">
        <v>85</v>
      </c>
      <c r="D55" s="12">
        <v>80</v>
      </c>
      <c r="E55" s="12">
        <v>95</v>
      </c>
      <c r="F55" s="12">
        <v>95</v>
      </c>
      <c r="G55" s="12">
        <v>85</v>
      </c>
      <c r="H55" s="12">
        <v>100</v>
      </c>
      <c r="I55" s="12">
        <v>100</v>
      </c>
      <c r="J55" s="12">
        <f t="shared" si="0"/>
        <v>640</v>
      </c>
      <c r="K55" s="17">
        <f t="shared" si="1"/>
        <v>91.428571428571431</v>
      </c>
      <c r="L55" s="60">
        <v>1</v>
      </c>
      <c r="M55" s="59">
        <f t="shared" si="2"/>
        <v>94.857142857142861</v>
      </c>
      <c r="O55" s="59">
        <f t="shared" si="3"/>
        <v>94.857142857142861</v>
      </c>
      <c r="P55" s="48" t="str">
        <f t="shared" si="4"/>
        <v>Lulus</v>
      </c>
      <c r="T55" s="11">
        <v>7</v>
      </c>
    </row>
    <row r="56" spans="1:20" x14ac:dyDescent="0.25">
      <c r="A56" s="16">
        <v>48</v>
      </c>
      <c r="B56" s="20" t="s">
        <v>868</v>
      </c>
      <c r="C56" s="12">
        <v>85</v>
      </c>
      <c r="D56" s="12">
        <v>95</v>
      </c>
      <c r="E56" s="12">
        <v>85</v>
      </c>
      <c r="F56" s="12">
        <v>85</v>
      </c>
      <c r="G56" s="12">
        <v>85</v>
      </c>
      <c r="H56" s="12">
        <v>90</v>
      </c>
      <c r="I56" s="12">
        <v>90</v>
      </c>
      <c r="J56" s="12">
        <f t="shared" si="0"/>
        <v>615</v>
      </c>
      <c r="K56" s="17">
        <f t="shared" si="1"/>
        <v>87.857142857142861</v>
      </c>
      <c r="L56" s="60">
        <v>1</v>
      </c>
      <c r="M56" s="59">
        <f t="shared" si="2"/>
        <v>92.714285714285722</v>
      </c>
      <c r="O56" s="59">
        <f t="shared" si="3"/>
        <v>92.714285714285722</v>
      </c>
      <c r="P56" s="48" t="str">
        <f t="shared" si="4"/>
        <v>Lulus</v>
      </c>
      <c r="T56" s="11">
        <v>7</v>
      </c>
    </row>
    <row r="57" spans="1:20" x14ac:dyDescent="0.25">
      <c r="A57" s="16">
        <v>49</v>
      </c>
      <c r="B57" s="20" t="s">
        <v>869</v>
      </c>
      <c r="C57" s="12">
        <v>83</v>
      </c>
      <c r="D57" s="12">
        <v>80</v>
      </c>
      <c r="E57" s="12">
        <v>90</v>
      </c>
      <c r="F57" s="12">
        <v>90</v>
      </c>
      <c r="G57" s="12">
        <v>85</v>
      </c>
      <c r="H57" s="12">
        <v>95</v>
      </c>
      <c r="I57" s="12">
        <v>90</v>
      </c>
      <c r="J57" s="12">
        <f t="shared" si="0"/>
        <v>613</v>
      </c>
      <c r="K57" s="17">
        <f t="shared" si="1"/>
        <v>87.571428571428569</v>
      </c>
      <c r="L57" s="60">
        <v>1</v>
      </c>
      <c r="M57" s="59">
        <f t="shared" si="2"/>
        <v>92.542857142857144</v>
      </c>
      <c r="O57" s="59">
        <f t="shared" si="3"/>
        <v>92.542857142857144</v>
      </c>
      <c r="P57" s="48" t="str">
        <f t="shared" si="4"/>
        <v>Lulus</v>
      </c>
      <c r="T57" s="11">
        <v>7</v>
      </c>
    </row>
    <row r="58" spans="1:20" x14ac:dyDescent="0.25">
      <c r="A58" s="16">
        <v>50</v>
      </c>
      <c r="B58" s="20" t="s">
        <v>870</v>
      </c>
      <c r="C58" s="12">
        <v>85</v>
      </c>
      <c r="D58" s="12">
        <v>95</v>
      </c>
      <c r="E58" s="12">
        <v>55</v>
      </c>
      <c r="F58" s="12">
        <v>85</v>
      </c>
      <c r="G58" s="12">
        <v>85</v>
      </c>
      <c r="H58" s="12">
        <v>85</v>
      </c>
      <c r="I58" s="12">
        <v>75</v>
      </c>
      <c r="J58" s="12">
        <f t="shared" si="0"/>
        <v>565</v>
      </c>
      <c r="K58" s="17">
        <f t="shared" si="1"/>
        <v>80.714285714285708</v>
      </c>
      <c r="L58" s="60">
        <v>1</v>
      </c>
      <c r="M58" s="59">
        <f t="shared" si="2"/>
        <v>88.428571428571416</v>
      </c>
      <c r="O58" s="59">
        <f t="shared" si="3"/>
        <v>88.428571428571416</v>
      </c>
      <c r="P58" s="48" t="str">
        <f t="shared" si="4"/>
        <v>Lulus</v>
      </c>
      <c r="T58" s="11">
        <v>7</v>
      </c>
    </row>
    <row r="59" spans="1:20" x14ac:dyDescent="0.25">
      <c r="A59" s="16">
        <v>51</v>
      </c>
      <c r="B59" s="20" t="s">
        <v>871</v>
      </c>
      <c r="C59" s="12">
        <v>88</v>
      </c>
      <c r="D59" s="12">
        <v>95</v>
      </c>
      <c r="E59" s="12">
        <v>65</v>
      </c>
      <c r="F59" s="12">
        <v>90</v>
      </c>
      <c r="G59" s="12">
        <v>85</v>
      </c>
      <c r="H59" s="12">
        <v>80</v>
      </c>
      <c r="I59" s="12">
        <v>70</v>
      </c>
      <c r="J59" s="12">
        <f t="shared" si="0"/>
        <v>573</v>
      </c>
      <c r="K59" s="17">
        <f t="shared" si="1"/>
        <v>81.857142857142861</v>
      </c>
      <c r="L59" s="60">
        <v>1</v>
      </c>
      <c r="M59" s="59">
        <f t="shared" si="2"/>
        <v>89.114285714285714</v>
      </c>
      <c r="O59" s="59">
        <f t="shared" si="3"/>
        <v>89.114285714285714</v>
      </c>
      <c r="P59" s="48" t="str">
        <f t="shared" si="4"/>
        <v>Lulus</v>
      </c>
      <c r="T59" s="11">
        <v>7</v>
      </c>
    </row>
    <row r="60" spans="1:20" x14ac:dyDescent="0.25">
      <c r="A60" s="16">
        <v>52</v>
      </c>
      <c r="B60" s="20" t="s">
        <v>872</v>
      </c>
      <c r="C60" s="12">
        <v>80</v>
      </c>
      <c r="D60" s="12">
        <v>75</v>
      </c>
      <c r="E60" s="12">
        <v>100</v>
      </c>
      <c r="F60" s="12">
        <v>100</v>
      </c>
      <c r="G60" s="12">
        <v>85</v>
      </c>
      <c r="H60" s="12">
        <v>90</v>
      </c>
      <c r="I60" s="12">
        <v>80</v>
      </c>
      <c r="J60" s="12">
        <f t="shared" si="0"/>
        <v>610</v>
      </c>
      <c r="K60" s="17">
        <f t="shared" si="1"/>
        <v>87.142857142857139</v>
      </c>
      <c r="L60" s="60">
        <v>1</v>
      </c>
      <c r="M60" s="59">
        <f t="shared" si="2"/>
        <v>92.285714285714278</v>
      </c>
      <c r="O60" s="59">
        <f t="shared" si="3"/>
        <v>92.285714285714278</v>
      </c>
      <c r="P60" s="48" t="str">
        <f t="shared" si="4"/>
        <v>Lulus</v>
      </c>
      <c r="T60" s="11">
        <v>7</v>
      </c>
    </row>
    <row r="61" spans="1:20" x14ac:dyDescent="0.25">
      <c r="A61" s="16">
        <v>53</v>
      </c>
      <c r="B61" s="20" t="s">
        <v>873</v>
      </c>
      <c r="C61" s="12">
        <v>0</v>
      </c>
      <c r="D61" s="12">
        <v>95</v>
      </c>
      <c r="E61" s="12">
        <v>90</v>
      </c>
      <c r="F61" s="12">
        <v>90</v>
      </c>
      <c r="G61" s="12">
        <v>0</v>
      </c>
      <c r="H61" s="12">
        <v>0</v>
      </c>
      <c r="I61" s="12">
        <v>95</v>
      </c>
      <c r="J61" s="12">
        <f t="shared" si="0"/>
        <v>370</v>
      </c>
      <c r="K61" s="17">
        <f t="shared" si="1"/>
        <v>52.857142857142854</v>
      </c>
      <c r="L61" s="60">
        <v>1</v>
      </c>
      <c r="M61" s="59">
        <f t="shared" si="2"/>
        <v>71.714285714285708</v>
      </c>
      <c r="O61" s="59">
        <f t="shared" si="3"/>
        <v>71.714285714285708</v>
      </c>
      <c r="P61" s="48" t="str">
        <f t="shared" si="4"/>
        <v>Lulus</v>
      </c>
      <c r="T61" s="11">
        <v>7</v>
      </c>
    </row>
    <row r="62" spans="1:20" x14ac:dyDescent="0.25">
      <c r="A62" s="16">
        <v>54</v>
      </c>
      <c r="B62" s="20" t="s">
        <v>874</v>
      </c>
      <c r="C62" s="12">
        <v>85</v>
      </c>
      <c r="D62" s="12">
        <v>95</v>
      </c>
      <c r="E62" s="12">
        <v>70</v>
      </c>
      <c r="F62" s="12">
        <v>95</v>
      </c>
      <c r="G62" s="12">
        <v>75</v>
      </c>
      <c r="H62" s="12">
        <v>90</v>
      </c>
      <c r="I62" s="12">
        <v>80</v>
      </c>
      <c r="J62" s="12">
        <f t="shared" si="0"/>
        <v>590</v>
      </c>
      <c r="K62" s="17">
        <f t="shared" si="1"/>
        <v>84.285714285714292</v>
      </c>
      <c r="L62" s="60">
        <v>1</v>
      </c>
      <c r="M62" s="59">
        <f t="shared" si="2"/>
        <v>90.571428571428584</v>
      </c>
      <c r="O62" s="59">
        <f t="shared" si="3"/>
        <v>90.571428571428584</v>
      </c>
      <c r="P62" s="48" t="str">
        <f t="shared" si="4"/>
        <v>Lulus</v>
      </c>
      <c r="T62" s="11">
        <v>7</v>
      </c>
    </row>
    <row r="63" spans="1:20" x14ac:dyDescent="0.25">
      <c r="A63" s="16">
        <v>55</v>
      </c>
      <c r="B63" s="20" t="s">
        <v>875</v>
      </c>
      <c r="C63" s="12">
        <v>75</v>
      </c>
      <c r="D63" s="12">
        <v>80</v>
      </c>
      <c r="E63" s="12">
        <v>55</v>
      </c>
      <c r="F63" s="12">
        <v>85</v>
      </c>
      <c r="G63" s="12">
        <v>70</v>
      </c>
      <c r="H63" s="12">
        <v>70</v>
      </c>
      <c r="I63" s="12">
        <v>85</v>
      </c>
      <c r="J63" s="12">
        <f t="shared" si="0"/>
        <v>520</v>
      </c>
      <c r="K63" s="17">
        <f t="shared" si="1"/>
        <v>74.285714285714292</v>
      </c>
      <c r="L63" s="60">
        <v>1</v>
      </c>
      <c r="M63" s="59">
        <f t="shared" si="2"/>
        <v>84.571428571428584</v>
      </c>
      <c r="O63" s="59">
        <f t="shared" si="3"/>
        <v>84.571428571428584</v>
      </c>
      <c r="P63" s="48" t="str">
        <f t="shared" si="4"/>
        <v>Lulus</v>
      </c>
      <c r="T63" s="11">
        <v>7</v>
      </c>
    </row>
    <row r="64" spans="1:20" x14ac:dyDescent="0.25">
      <c r="A64" s="16">
        <v>56</v>
      </c>
      <c r="B64" s="20" t="s">
        <v>876</v>
      </c>
      <c r="C64" s="12">
        <v>83</v>
      </c>
      <c r="D64" s="12">
        <v>80</v>
      </c>
      <c r="E64" s="12">
        <v>80</v>
      </c>
      <c r="F64" s="12">
        <v>95</v>
      </c>
      <c r="G64" s="12">
        <v>85</v>
      </c>
      <c r="H64" s="12">
        <v>90</v>
      </c>
      <c r="I64" s="12">
        <v>100</v>
      </c>
      <c r="J64" s="12">
        <f t="shared" si="0"/>
        <v>613</v>
      </c>
      <c r="K64" s="17">
        <f t="shared" si="1"/>
        <v>87.571428571428569</v>
      </c>
      <c r="L64" s="60">
        <v>1</v>
      </c>
      <c r="M64" s="59">
        <f t="shared" si="2"/>
        <v>92.542857142857144</v>
      </c>
      <c r="O64" s="59">
        <f t="shared" si="3"/>
        <v>92.542857142857144</v>
      </c>
      <c r="P64" s="48" t="str">
        <f t="shared" si="4"/>
        <v>Lulus</v>
      </c>
      <c r="T64" s="11">
        <v>7</v>
      </c>
    </row>
    <row r="65" spans="1:23" x14ac:dyDescent="0.25">
      <c r="A65" s="16">
        <v>57</v>
      </c>
      <c r="B65" s="20" t="s">
        <v>877</v>
      </c>
      <c r="C65" s="12">
        <v>80</v>
      </c>
      <c r="D65" s="12">
        <v>85</v>
      </c>
      <c r="E65" s="12">
        <v>90</v>
      </c>
      <c r="F65" s="12">
        <v>85</v>
      </c>
      <c r="G65" s="12">
        <v>85</v>
      </c>
      <c r="H65" s="12">
        <v>90</v>
      </c>
      <c r="I65" s="12">
        <v>80</v>
      </c>
      <c r="J65" s="12">
        <f t="shared" si="0"/>
        <v>595</v>
      </c>
      <c r="K65" s="17">
        <f t="shared" si="1"/>
        <v>85</v>
      </c>
      <c r="L65" s="60">
        <v>1</v>
      </c>
      <c r="M65" s="59">
        <f t="shared" si="2"/>
        <v>91</v>
      </c>
      <c r="O65" s="59">
        <f t="shared" si="3"/>
        <v>91</v>
      </c>
      <c r="P65" s="48" t="str">
        <f t="shared" si="4"/>
        <v>Lulus</v>
      </c>
      <c r="T65" s="11">
        <v>7</v>
      </c>
    </row>
    <row r="66" spans="1:23" x14ac:dyDescent="0.25">
      <c r="A66" s="16">
        <v>58</v>
      </c>
      <c r="B66" s="20" t="s">
        <v>878</v>
      </c>
      <c r="C66" s="12">
        <v>77</v>
      </c>
      <c r="D66" s="12">
        <v>90</v>
      </c>
      <c r="E66" s="12">
        <v>80</v>
      </c>
      <c r="F66" s="12">
        <v>85</v>
      </c>
      <c r="G66" s="12">
        <v>70</v>
      </c>
      <c r="H66" s="12">
        <v>90</v>
      </c>
      <c r="I66" s="12">
        <v>70</v>
      </c>
      <c r="J66" s="12">
        <f t="shared" si="0"/>
        <v>562</v>
      </c>
      <c r="K66" s="17">
        <f t="shared" si="1"/>
        <v>80.285714285714292</v>
      </c>
      <c r="L66" s="60">
        <v>1</v>
      </c>
      <c r="M66" s="59">
        <f t="shared" si="2"/>
        <v>88.171428571428578</v>
      </c>
      <c r="O66" s="59">
        <f t="shared" si="3"/>
        <v>88.171428571428578</v>
      </c>
      <c r="P66" s="48" t="str">
        <f t="shared" si="4"/>
        <v>Lulus</v>
      </c>
      <c r="T66" s="11">
        <v>7</v>
      </c>
    </row>
    <row r="67" spans="1:23" x14ac:dyDescent="0.25">
      <c r="A67" s="16">
        <v>59</v>
      </c>
      <c r="B67" s="20" t="s">
        <v>879</v>
      </c>
      <c r="C67" s="12">
        <v>83</v>
      </c>
      <c r="D67" s="12">
        <v>90</v>
      </c>
      <c r="E67" s="12">
        <v>80</v>
      </c>
      <c r="F67" s="12">
        <v>100</v>
      </c>
      <c r="G67" s="12">
        <v>85</v>
      </c>
      <c r="H67" s="12">
        <v>85</v>
      </c>
      <c r="I67" s="12">
        <v>85</v>
      </c>
      <c r="J67" s="12">
        <f t="shared" si="0"/>
        <v>608</v>
      </c>
      <c r="K67" s="17">
        <f t="shared" si="1"/>
        <v>86.857142857142861</v>
      </c>
      <c r="L67" s="60">
        <v>1</v>
      </c>
      <c r="M67" s="59">
        <f t="shared" si="2"/>
        <v>92.114285714285714</v>
      </c>
      <c r="O67" s="59">
        <f t="shared" si="3"/>
        <v>92.114285714285714</v>
      </c>
      <c r="P67" s="48" t="str">
        <f t="shared" si="4"/>
        <v>Lulus</v>
      </c>
      <c r="T67" s="11">
        <v>7</v>
      </c>
    </row>
    <row r="68" spans="1:23" x14ac:dyDescent="0.25">
      <c r="A68" s="16">
        <v>60</v>
      </c>
      <c r="B68" s="20" t="s">
        <v>880</v>
      </c>
      <c r="C68" s="12">
        <v>88</v>
      </c>
      <c r="D68" s="12">
        <v>80</v>
      </c>
      <c r="E68" s="12">
        <v>80</v>
      </c>
      <c r="F68" s="12">
        <v>90</v>
      </c>
      <c r="G68" s="12">
        <v>85</v>
      </c>
      <c r="H68" s="12">
        <v>85</v>
      </c>
      <c r="I68" s="12">
        <v>100</v>
      </c>
      <c r="J68" s="12">
        <f t="shared" si="0"/>
        <v>608</v>
      </c>
      <c r="K68" s="17">
        <f t="shared" si="1"/>
        <v>86.857142857142861</v>
      </c>
      <c r="L68" s="60">
        <v>1</v>
      </c>
      <c r="M68" s="59">
        <f t="shared" si="2"/>
        <v>92.114285714285714</v>
      </c>
      <c r="O68" s="59">
        <f t="shared" si="3"/>
        <v>92.114285714285714</v>
      </c>
      <c r="P68" s="48" t="str">
        <f t="shared" si="4"/>
        <v>Lulus</v>
      </c>
      <c r="T68" s="11">
        <v>7</v>
      </c>
    </row>
    <row r="69" spans="1:23" x14ac:dyDescent="0.25">
      <c r="A69" s="16">
        <v>61</v>
      </c>
      <c r="B69" s="20" t="s">
        <v>881</v>
      </c>
      <c r="C69" s="12">
        <v>75</v>
      </c>
      <c r="D69" s="12">
        <v>80</v>
      </c>
      <c r="E69" s="12">
        <v>90</v>
      </c>
      <c r="F69" s="12">
        <v>85</v>
      </c>
      <c r="G69" s="12">
        <v>85</v>
      </c>
      <c r="H69" s="12">
        <v>85</v>
      </c>
      <c r="I69" s="12">
        <v>70</v>
      </c>
      <c r="J69" s="12">
        <f t="shared" si="0"/>
        <v>570</v>
      </c>
      <c r="K69" s="17">
        <f t="shared" si="1"/>
        <v>81.428571428571431</v>
      </c>
      <c r="L69" s="60">
        <v>1</v>
      </c>
      <c r="M69" s="59">
        <f t="shared" si="2"/>
        <v>88.857142857142861</v>
      </c>
      <c r="O69" s="59">
        <f t="shared" si="3"/>
        <v>88.857142857142861</v>
      </c>
      <c r="P69" s="48" t="str">
        <f t="shared" si="4"/>
        <v>Lulus</v>
      </c>
      <c r="T69" s="11">
        <v>7</v>
      </c>
    </row>
    <row r="70" spans="1:23" x14ac:dyDescent="0.25">
      <c r="A70" s="16">
        <v>62</v>
      </c>
      <c r="B70" s="20" t="s">
        <v>882</v>
      </c>
      <c r="C70" s="12">
        <v>85</v>
      </c>
      <c r="D70" s="12">
        <v>80</v>
      </c>
      <c r="E70" s="12">
        <v>90</v>
      </c>
      <c r="F70" s="12">
        <v>95</v>
      </c>
      <c r="G70" s="12">
        <v>85</v>
      </c>
      <c r="H70" s="12">
        <v>95</v>
      </c>
      <c r="I70" s="12">
        <v>70</v>
      </c>
      <c r="J70" s="12">
        <f t="shared" si="0"/>
        <v>600</v>
      </c>
      <c r="K70" s="17">
        <f t="shared" si="1"/>
        <v>85.714285714285708</v>
      </c>
      <c r="L70" s="60">
        <v>1</v>
      </c>
      <c r="M70" s="59">
        <f t="shared" si="2"/>
        <v>91.428571428571416</v>
      </c>
      <c r="O70" s="59">
        <f t="shared" si="3"/>
        <v>91.428571428571416</v>
      </c>
      <c r="P70" s="48" t="str">
        <f t="shared" si="4"/>
        <v>Lulus</v>
      </c>
      <c r="T70" s="11">
        <v>7</v>
      </c>
    </row>
    <row r="71" spans="1:23" x14ac:dyDescent="0.25">
      <c r="A71" s="16">
        <v>63</v>
      </c>
      <c r="B71" s="20" t="s">
        <v>883</v>
      </c>
      <c r="C71" s="12">
        <v>90</v>
      </c>
      <c r="D71" s="12">
        <v>80</v>
      </c>
      <c r="E71" s="12">
        <v>0</v>
      </c>
      <c r="F71" s="12"/>
      <c r="G71" s="12">
        <v>0</v>
      </c>
      <c r="H71" s="12">
        <v>95</v>
      </c>
      <c r="I71" s="12">
        <v>75</v>
      </c>
      <c r="J71" s="12">
        <f t="shared" si="0"/>
        <v>340</v>
      </c>
      <c r="K71" s="17">
        <f t="shared" si="1"/>
        <v>48.571428571428569</v>
      </c>
      <c r="L71" s="60">
        <v>1</v>
      </c>
      <c r="M71" s="59">
        <f t="shared" si="2"/>
        <v>69.142857142857139</v>
      </c>
      <c r="O71" s="59">
        <f t="shared" si="3"/>
        <v>69.142857142857139</v>
      </c>
      <c r="P71" s="48" t="str">
        <f t="shared" si="4"/>
        <v>Lulus</v>
      </c>
      <c r="T71" s="11">
        <v>7</v>
      </c>
    </row>
    <row r="72" spans="1:23" x14ac:dyDescent="0.25">
      <c r="A72" s="16">
        <v>64</v>
      </c>
      <c r="B72" s="20" t="s">
        <v>884</v>
      </c>
      <c r="C72" s="12">
        <v>77</v>
      </c>
      <c r="D72" s="12">
        <v>95</v>
      </c>
      <c r="E72" s="12">
        <v>75</v>
      </c>
      <c r="F72" s="12">
        <v>85</v>
      </c>
      <c r="G72" s="12">
        <v>85</v>
      </c>
      <c r="H72" s="12">
        <v>0</v>
      </c>
      <c r="I72" s="12">
        <v>95</v>
      </c>
      <c r="J72" s="12">
        <f t="shared" si="0"/>
        <v>512</v>
      </c>
      <c r="K72" s="17">
        <f t="shared" si="1"/>
        <v>73.142857142857139</v>
      </c>
      <c r="L72" s="60">
        <v>1</v>
      </c>
      <c r="M72" s="59">
        <f t="shared" si="2"/>
        <v>83.885714285714286</v>
      </c>
      <c r="O72" s="59">
        <f t="shared" si="3"/>
        <v>83.885714285714286</v>
      </c>
      <c r="P72" s="48" t="str">
        <f t="shared" si="4"/>
        <v>Lulus</v>
      </c>
      <c r="T72" s="11">
        <v>7</v>
      </c>
    </row>
    <row r="73" spans="1:23" x14ac:dyDescent="0.25">
      <c r="A73" s="16">
        <v>65</v>
      </c>
      <c r="B73" s="20" t="s">
        <v>885</v>
      </c>
      <c r="C73" s="12">
        <v>80</v>
      </c>
      <c r="D73" s="12">
        <v>75</v>
      </c>
      <c r="E73" s="12">
        <v>80</v>
      </c>
      <c r="F73" s="12">
        <v>85</v>
      </c>
      <c r="G73" s="12">
        <v>75</v>
      </c>
      <c r="H73" s="12">
        <v>85</v>
      </c>
      <c r="I73" s="12">
        <v>85</v>
      </c>
      <c r="J73" s="12">
        <f t="shared" si="0"/>
        <v>565</v>
      </c>
      <c r="K73" s="17">
        <f t="shared" si="1"/>
        <v>80.714285714285708</v>
      </c>
      <c r="L73" s="60">
        <v>1</v>
      </c>
      <c r="M73" s="59">
        <f t="shared" si="2"/>
        <v>88.428571428571416</v>
      </c>
      <c r="O73" s="59">
        <f t="shared" si="3"/>
        <v>88.428571428571416</v>
      </c>
      <c r="P73" s="48" t="str">
        <f t="shared" si="4"/>
        <v>Lulus</v>
      </c>
      <c r="T73" s="11">
        <v>7</v>
      </c>
    </row>
    <row r="74" spans="1:23" x14ac:dyDescent="0.25">
      <c r="A74" s="16">
        <v>66</v>
      </c>
      <c r="B74" s="123" t="s">
        <v>886</v>
      </c>
      <c r="C74" s="12">
        <v>85</v>
      </c>
      <c r="D74" s="12">
        <v>95</v>
      </c>
      <c r="E74" s="12">
        <v>75</v>
      </c>
      <c r="F74" s="12">
        <v>95</v>
      </c>
      <c r="G74" s="12">
        <v>85</v>
      </c>
      <c r="H74" s="12">
        <v>0</v>
      </c>
      <c r="I74" s="12">
        <v>80</v>
      </c>
      <c r="J74" s="12">
        <f t="shared" ref="J74:J82" si="5">SUM(C74:I74)</f>
        <v>515</v>
      </c>
      <c r="K74" s="17">
        <f t="shared" ref="K74:K82" si="6">J74/T74</f>
        <v>73.571428571428569</v>
      </c>
      <c r="L74" s="60">
        <v>1</v>
      </c>
      <c r="M74" s="59">
        <f t="shared" ref="M74:M82" si="7">((K74*60)/100)+(L74*40)</f>
        <v>84.142857142857139</v>
      </c>
      <c r="O74" s="59">
        <f t="shared" ref="O74:O82" si="8">M74-N74</f>
        <v>84.142857142857139</v>
      </c>
      <c r="P74" s="48" t="str">
        <f t="shared" ref="P74:P82" si="9">IF(O74&gt;=55,"Lulus","Tidak Lulus")</f>
        <v>Lulus</v>
      </c>
      <c r="T74" s="11">
        <v>7</v>
      </c>
    </row>
    <row r="75" spans="1:23" x14ac:dyDescent="0.25">
      <c r="A75" s="16">
        <v>67</v>
      </c>
      <c r="B75" s="20" t="s">
        <v>887</v>
      </c>
      <c r="C75" s="12">
        <v>87</v>
      </c>
      <c r="D75" s="12">
        <v>95</v>
      </c>
      <c r="E75" s="12">
        <v>95</v>
      </c>
      <c r="F75" s="12">
        <v>90</v>
      </c>
      <c r="G75" s="12">
        <v>85</v>
      </c>
      <c r="H75" s="12">
        <v>85</v>
      </c>
      <c r="I75" s="12">
        <v>65</v>
      </c>
      <c r="J75" s="12">
        <f t="shared" si="5"/>
        <v>602</v>
      </c>
      <c r="K75" s="17">
        <f t="shared" si="6"/>
        <v>86</v>
      </c>
      <c r="L75" s="60">
        <v>1</v>
      </c>
      <c r="M75" s="59">
        <f t="shared" si="7"/>
        <v>91.6</v>
      </c>
      <c r="O75" s="59">
        <f t="shared" si="8"/>
        <v>91.6</v>
      </c>
      <c r="P75" s="48" t="str">
        <f t="shared" si="9"/>
        <v>Lulus</v>
      </c>
      <c r="T75" s="11">
        <v>7</v>
      </c>
    </row>
    <row r="76" spans="1:23" x14ac:dyDescent="0.25">
      <c r="A76" s="16">
        <v>68</v>
      </c>
      <c r="B76" s="20" t="s">
        <v>888</v>
      </c>
      <c r="C76" s="12">
        <v>87</v>
      </c>
      <c r="D76" s="12">
        <v>80</v>
      </c>
      <c r="E76" s="12">
        <v>85</v>
      </c>
      <c r="F76" s="12">
        <v>95</v>
      </c>
      <c r="G76" s="12">
        <v>85</v>
      </c>
      <c r="H76" s="12">
        <v>90</v>
      </c>
      <c r="I76" s="12">
        <v>75</v>
      </c>
      <c r="J76" s="12">
        <f t="shared" si="5"/>
        <v>597</v>
      </c>
      <c r="K76" s="17">
        <f t="shared" si="6"/>
        <v>85.285714285714292</v>
      </c>
      <c r="L76" s="60">
        <v>1</v>
      </c>
      <c r="M76" s="59">
        <f t="shared" si="7"/>
        <v>91.171428571428578</v>
      </c>
      <c r="O76" s="59">
        <f t="shared" si="8"/>
        <v>91.171428571428578</v>
      </c>
      <c r="P76" s="48" t="str">
        <f t="shared" si="9"/>
        <v>Lulus</v>
      </c>
      <c r="T76" s="11">
        <v>7</v>
      </c>
    </row>
    <row r="77" spans="1:23" x14ac:dyDescent="0.25">
      <c r="A77" s="16">
        <v>69</v>
      </c>
      <c r="B77" s="20" t="s">
        <v>889</v>
      </c>
      <c r="C77" s="12">
        <v>92</v>
      </c>
      <c r="D77" s="12">
        <v>80</v>
      </c>
      <c r="E77" s="12">
        <v>80</v>
      </c>
      <c r="F77" s="12">
        <v>95</v>
      </c>
      <c r="G77" s="12">
        <v>85</v>
      </c>
      <c r="H77" s="12">
        <v>90</v>
      </c>
      <c r="I77" s="12">
        <v>85</v>
      </c>
      <c r="J77" s="12">
        <f t="shared" si="5"/>
        <v>607</v>
      </c>
      <c r="K77" s="17">
        <f t="shared" si="6"/>
        <v>86.714285714285708</v>
      </c>
      <c r="L77" s="60">
        <v>1</v>
      </c>
      <c r="M77" s="59">
        <f t="shared" si="7"/>
        <v>92.028571428571425</v>
      </c>
      <c r="O77" s="59">
        <f t="shared" si="8"/>
        <v>92.028571428571425</v>
      </c>
      <c r="P77" s="48" t="str">
        <f t="shared" si="9"/>
        <v>Lulus</v>
      </c>
      <c r="T77" s="11">
        <v>7</v>
      </c>
    </row>
    <row r="78" spans="1:23" x14ac:dyDescent="0.25">
      <c r="A78" s="16">
        <v>70</v>
      </c>
      <c r="B78" s="20" t="s">
        <v>890</v>
      </c>
      <c r="C78" s="12">
        <v>75</v>
      </c>
      <c r="D78" s="12">
        <v>80</v>
      </c>
      <c r="E78" s="12">
        <v>75</v>
      </c>
      <c r="F78" s="12">
        <v>95</v>
      </c>
      <c r="G78" s="12">
        <v>85</v>
      </c>
      <c r="H78" s="12">
        <v>85</v>
      </c>
      <c r="I78" s="12">
        <v>95</v>
      </c>
      <c r="J78" s="12">
        <f t="shared" si="5"/>
        <v>590</v>
      </c>
      <c r="K78" s="17">
        <f t="shared" si="6"/>
        <v>84.285714285714292</v>
      </c>
      <c r="L78" s="60">
        <v>1</v>
      </c>
      <c r="M78" s="59">
        <f t="shared" si="7"/>
        <v>90.571428571428584</v>
      </c>
      <c r="O78" s="59">
        <f t="shared" si="8"/>
        <v>90.571428571428584</v>
      </c>
      <c r="P78" s="48" t="str">
        <f t="shared" si="9"/>
        <v>Lulus</v>
      </c>
      <c r="T78" s="11">
        <v>7</v>
      </c>
    </row>
    <row r="79" spans="1:23" x14ac:dyDescent="0.25">
      <c r="A79" s="16">
        <v>71</v>
      </c>
      <c r="B79" s="30" t="s">
        <v>891</v>
      </c>
      <c r="C79" s="12">
        <v>87</v>
      </c>
      <c r="D79" s="12">
        <v>100</v>
      </c>
      <c r="E79" s="12">
        <v>55</v>
      </c>
      <c r="F79" s="12">
        <v>90</v>
      </c>
      <c r="G79" s="12">
        <v>85</v>
      </c>
      <c r="H79" s="12">
        <v>80</v>
      </c>
      <c r="I79" s="12">
        <v>0</v>
      </c>
      <c r="J79" s="12">
        <f t="shared" si="5"/>
        <v>497</v>
      </c>
      <c r="K79" s="17">
        <f t="shared" si="6"/>
        <v>71</v>
      </c>
      <c r="L79" s="60">
        <v>0</v>
      </c>
      <c r="M79" s="59">
        <f t="shared" si="7"/>
        <v>42.6</v>
      </c>
      <c r="O79" s="59">
        <f t="shared" si="8"/>
        <v>42.6</v>
      </c>
      <c r="P79" s="48" t="s">
        <v>1223</v>
      </c>
      <c r="T79" s="11">
        <v>7</v>
      </c>
      <c r="U79" s="11" t="s">
        <v>1214</v>
      </c>
      <c r="W79" s="11" t="s">
        <v>1217</v>
      </c>
    </row>
    <row r="80" spans="1:23" x14ac:dyDescent="0.25">
      <c r="A80" s="16">
        <v>72</v>
      </c>
      <c r="B80" s="30" t="s">
        <v>892</v>
      </c>
      <c r="C80" s="12">
        <v>75</v>
      </c>
      <c r="D80" s="12">
        <v>0</v>
      </c>
      <c r="E80" s="12">
        <v>90</v>
      </c>
      <c r="F80" s="12"/>
      <c r="G80" s="12">
        <v>0</v>
      </c>
      <c r="H80" s="12">
        <v>0</v>
      </c>
      <c r="I80" s="12">
        <v>75</v>
      </c>
      <c r="J80" s="12">
        <f t="shared" si="5"/>
        <v>240</v>
      </c>
      <c r="K80" s="17">
        <f t="shared" si="6"/>
        <v>34.285714285714285</v>
      </c>
      <c r="L80" s="60">
        <v>1</v>
      </c>
      <c r="M80" s="59">
        <f t="shared" si="7"/>
        <v>60.571428571428569</v>
      </c>
      <c r="O80" s="59">
        <f t="shared" si="8"/>
        <v>60.571428571428569</v>
      </c>
      <c r="P80" s="48" t="str">
        <f t="shared" si="9"/>
        <v>Lulus</v>
      </c>
      <c r="T80" s="11">
        <v>7</v>
      </c>
    </row>
    <row r="81" spans="1:20" x14ac:dyDescent="0.25">
      <c r="A81" s="16">
        <v>73</v>
      </c>
      <c r="B81" s="30" t="s">
        <v>893</v>
      </c>
      <c r="C81" s="12">
        <v>85</v>
      </c>
      <c r="D81" s="12">
        <v>85</v>
      </c>
      <c r="E81" s="12">
        <v>100</v>
      </c>
      <c r="F81" s="12">
        <v>75</v>
      </c>
      <c r="G81" s="12">
        <v>85</v>
      </c>
      <c r="H81" s="12">
        <v>75</v>
      </c>
      <c r="I81" s="12">
        <v>90</v>
      </c>
      <c r="J81" s="12">
        <f t="shared" si="5"/>
        <v>595</v>
      </c>
      <c r="K81" s="17">
        <f t="shared" si="6"/>
        <v>85</v>
      </c>
      <c r="L81" s="60">
        <v>1</v>
      </c>
      <c r="M81" s="59">
        <f t="shared" si="7"/>
        <v>91</v>
      </c>
      <c r="O81" s="59">
        <f t="shared" si="8"/>
        <v>91</v>
      </c>
      <c r="P81" s="48" t="str">
        <f t="shared" si="9"/>
        <v>Lulus</v>
      </c>
      <c r="T81" s="11">
        <v>7</v>
      </c>
    </row>
    <row r="82" spans="1:20" x14ac:dyDescent="0.25">
      <c r="A82" s="16">
        <v>74</v>
      </c>
      <c r="B82" s="30" t="s">
        <v>894</v>
      </c>
      <c r="C82" s="12">
        <v>0</v>
      </c>
      <c r="D82" s="12">
        <v>80</v>
      </c>
      <c r="E82" s="12">
        <v>85</v>
      </c>
      <c r="F82" s="12">
        <v>90</v>
      </c>
      <c r="G82" s="12">
        <v>70</v>
      </c>
      <c r="H82" s="12">
        <v>85</v>
      </c>
      <c r="I82" s="12">
        <v>80</v>
      </c>
      <c r="J82" s="12">
        <f t="shared" si="5"/>
        <v>490</v>
      </c>
      <c r="K82" s="17">
        <f t="shared" si="6"/>
        <v>70</v>
      </c>
      <c r="L82" s="60">
        <v>1</v>
      </c>
      <c r="M82" s="59">
        <f t="shared" si="7"/>
        <v>82</v>
      </c>
      <c r="O82" s="59">
        <f t="shared" si="8"/>
        <v>82</v>
      </c>
      <c r="P82" s="48" t="str">
        <f t="shared" si="9"/>
        <v>Lulus</v>
      </c>
      <c r="T82" s="11">
        <v>7</v>
      </c>
    </row>
    <row r="83" spans="1:20" x14ac:dyDescent="0.25">
      <c r="R83" s="11">
        <f>SUM(R9:R82)</f>
        <v>9</v>
      </c>
    </row>
  </sheetData>
  <sheetProtection algorithmName="SHA-512" hashValue="SmGpqmR+sGN782xbW2750rKOrWNLOd4i1itNGaCuHagcOMfmlxf/W1K/VEh7DGB5djaGiMf3K9ZF8gGmOEU5HQ==" saltValue="IlnBVRvxFsZ7VKo4JB6l7g==" spinCount="100000" sheet="1" objects="1" scenarios="1"/>
  <mergeCells count="7">
    <mergeCell ref="C7:I7"/>
    <mergeCell ref="J7:J8"/>
    <mergeCell ref="K7:K8"/>
    <mergeCell ref="A1:P1"/>
    <mergeCell ref="A2:P2"/>
    <mergeCell ref="A3:P3"/>
    <mergeCell ref="A4:P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80" zoomScaleNormal="80" workbookViewId="0">
      <selection sqref="A1:P1"/>
    </sheetView>
  </sheetViews>
  <sheetFormatPr defaultRowHeight="15.75" x14ac:dyDescent="0.25"/>
  <cols>
    <col min="1" max="1" width="9.140625" style="39"/>
    <col min="2" max="2" width="71" style="39" customWidth="1"/>
    <col min="3" max="15" width="0" style="39" hidden="1" customWidth="1"/>
    <col min="16" max="16" width="20.5703125" style="75" customWidth="1"/>
    <col min="17" max="20" width="0" style="39" hidden="1" customWidth="1"/>
    <col min="21" max="21" width="10.7109375" style="39" hidden="1" customWidth="1"/>
    <col min="22" max="23" width="0" style="39" hidden="1" customWidth="1"/>
    <col min="24" max="16384" width="9.140625" style="39"/>
  </cols>
  <sheetData>
    <row r="1" spans="1:22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2" x14ac:dyDescent="0.2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22" x14ac:dyDescent="0.25">
      <c r="A3" s="121" t="s">
        <v>80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22" x14ac:dyDescent="0.25">
      <c r="A4" s="121" t="s">
        <v>970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7" spans="1:22" x14ac:dyDescent="0.25">
      <c r="C7" s="127" t="s">
        <v>76</v>
      </c>
      <c r="D7" s="127"/>
      <c r="E7" s="127"/>
      <c r="F7" s="127"/>
      <c r="G7" s="127"/>
      <c r="H7" s="127"/>
      <c r="I7" s="127"/>
      <c r="J7" s="127" t="s">
        <v>77</v>
      </c>
      <c r="K7" s="128" t="s">
        <v>157</v>
      </c>
    </row>
    <row r="8" spans="1:22" x14ac:dyDescent="0.25">
      <c r="A8" s="78" t="s">
        <v>0</v>
      </c>
      <c r="B8" s="78" t="s">
        <v>1</v>
      </c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27"/>
      <c r="K8" s="129"/>
      <c r="L8" s="39" t="s">
        <v>1203</v>
      </c>
      <c r="M8" s="39" t="s">
        <v>1204</v>
      </c>
      <c r="N8" s="39" t="s">
        <v>1205</v>
      </c>
      <c r="O8" s="57" t="s">
        <v>1206</v>
      </c>
      <c r="P8" s="49" t="s">
        <v>1207</v>
      </c>
    </row>
    <row r="9" spans="1:22" x14ac:dyDescent="0.25">
      <c r="A9" s="46">
        <v>1</v>
      </c>
      <c r="B9" s="30" t="s">
        <v>896</v>
      </c>
      <c r="C9" s="18">
        <v>85</v>
      </c>
      <c r="D9" s="18">
        <v>100</v>
      </c>
      <c r="E9" s="18">
        <v>70</v>
      </c>
      <c r="F9" s="18">
        <v>80</v>
      </c>
      <c r="G9" s="18">
        <v>85</v>
      </c>
      <c r="H9" s="18">
        <v>70</v>
      </c>
      <c r="I9" s="18">
        <v>75</v>
      </c>
      <c r="J9" s="18">
        <f>SUM(C9:I9)</f>
        <v>565</v>
      </c>
      <c r="K9" s="45">
        <f>J9/S9</f>
        <v>80.714285714285708</v>
      </c>
      <c r="L9" s="58">
        <v>1</v>
      </c>
      <c r="M9" s="130">
        <f>((K9*60)/100)+(L9*40)</f>
        <v>88.428571428571416</v>
      </c>
      <c r="O9" s="130">
        <f>M9-N9</f>
        <v>88.428571428571416</v>
      </c>
      <c r="P9" s="51" t="str">
        <f>IF(O9&gt;=55,"Lulus","Tidak Lulus")</f>
        <v>Lulus</v>
      </c>
      <c r="S9" s="39">
        <v>7</v>
      </c>
    </row>
    <row r="10" spans="1:22" x14ac:dyDescent="0.25">
      <c r="A10" s="46">
        <v>2</v>
      </c>
      <c r="B10" s="30" t="s">
        <v>897</v>
      </c>
      <c r="C10" s="18">
        <v>87</v>
      </c>
      <c r="D10" s="18">
        <v>95</v>
      </c>
      <c r="E10" s="18">
        <v>85</v>
      </c>
      <c r="F10" s="18">
        <v>80</v>
      </c>
      <c r="G10" s="18">
        <v>100</v>
      </c>
      <c r="H10" s="18">
        <v>95</v>
      </c>
      <c r="I10" s="18">
        <v>85</v>
      </c>
      <c r="J10" s="18">
        <f t="shared" ref="J10:J73" si="0">SUM(C10:I10)</f>
        <v>627</v>
      </c>
      <c r="K10" s="45">
        <f t="shared" ref="K10:K73" si="1">J10/S10</f>
        <v>89.571428571428569</v>
      </c>
      <c r="L10" s="58">
        <v>1</v>
      </c>
      <c r="M10" s="130">
        <f t="shared" ref="M10:M73" si="2">((K10*60)/100)+(L10*40)</f>
        <v>93.742857142857133</v>
      </c>
      <c r="O10" s="130">
        <f t="shared" ref="O10:O73" si="3">M10-N10</f>
        <v>93.742857142857133</v>
      </c>
      <c r="P10" s="51" t="str">
        <f t="shared" ref="P10:P73" si="4">IF(O10&gt;=55,"Lulus","Tidak Lulus")</f>
        <v>Lulus</v>
      </c>
      <c r="S10" s="39">
        <v>7</v>
      </c>
    </row>
    <row r="11" spans="1:22" x14ac:dyDescent="0.25">
      <c r="A11" s="46">
        <v>3</v>
      </c>
      <c r="B11" s="54" t="s">
        <v>898</v>
      </c>
      <c r="C11" s="18">
        <v>80</v>
      </c>
      <c r="D11" s="18">
        <v>85</v>
      </c>
      <c r="E11" s="18">
        <v>75</v>
      </c>
      <c r="F11" s="18">
        <v>90</v>
      </c>
      <c r="G11" s="18">
        <v>75</v>
      </c>
      <c r="H11" s="18">
        <v>80</v>
      </c>
      <c r="I11" s="18">
        <v>0</v>
      </c>
      <c r="J11" s="18">
        <f t="shared" si="0"/>
        <v>485</v>
      </c>
      <c r="K11" s="45">
        <f t="shared" si="1"/>
        <v>69.285714285714292</v>
      </c>
      <c r="L11" s="58">
        <v>1</v>
      </c>
      <c r="M11" s="130">
        <f t="shared" si="2"/>
        <v>81.571428571428584</v>
      </c>
      <c r="O11" s="130">
        <f t="shared" si="3"/>
        <v>81.571428571428584</v>
      </c>
      <c r="P11" s="51" t="str">
        <f t="shared" si="4"/>
        <v>Lulus</v>
      </c>
      <c r="S11" s="39">
        <v>7</v>
      </c>
    </row>
    <row r="12" spans="1:22" x14ac:dyDescent="0.25">
      <c r="A12" s="46">
        <v>4</v>
      </c>
      <c r="B12" s="30" t="s">
        <v>899</v>
      </c>
      <c r="C12" s="18">
        <v>88</v>
      </c>
      <c r="D12" s="18">
        <v>90</v>
      </c>
      <c r="E12" s="18">
        <v>80</v>
      </c>
      <c r="F12" s="18">
        <v>80</v>
      </c>
      <c r="G12" s="18">
        <v>85</v>
      </c>
      <c r="H12" s="18">
        <v>85</v>
      </c>
      <c r="I12" s="18">
        <v>70</v>
      </c>
      <c r="J12" s="18">
        <f t="shared" si="0"/>
        <v>578</v>
      </c>
      <c r="K12" s="45">
        <f t="shared" si="1"/>
        <v>82.571428571428569</v>
      </c>
      <c r="L12" s="60">
        <v>1</v>
      </c>
      <c r="M12" s="130">
        <f t="shared" si="2"/>
        <v>89.542857142857144</v>
      </c>
      <c r="O12" s="130">
        <f t="shared" si="3"/>
        <v>89.542857142857144</v>
      </c>
      <c r="P12" s="51" t="str">
        <f t="shared" si="4"/>
        <v>Lulus</v>
      </c>
      <c r="S12" s="39">
        <v>7</v>
      </c>
    </row>
    <row r="13" spans="1:22" x14ac:dyDescent="0.25">
      <c r="A13" s="46">
        <v>5</v>
      </c>
      <c r="B13" s="54" t="s">
        <v>900</v>
      </c>
      <c r="C13" s="18">
        <v>85</v>
      </c>
      <c r="D13" s="18">
        <v>0</v>
      </c>
      <c r="E13" s="18">
        <v>75</v>
      </c>
      <c r="F13" s="18">
        <v>0</v>
      </c>
      <c r="G13" s="18">
        <v>85</v>
      </c>
      <c r="H13" s="18">
        <v>85</v>
      </c>
      <c r="I13" s="18">
        <v>0</v>
      </c>
      <c r="J13" s="18">
        <f t="shared" si="0"/>
        <v>330</v>
      </c>
      <c r="K13" s="45">
        <f t="shared" si="1"/>
        <v>47.142857142857146</v>
      </c>
      <c r="L13" s="58">
        <v>1</v>
      </c>
      <c r="M13" s="130">
        <f t="shared" si="2"/>
        <v>68.285714285714292</v>
      </c>
      <c r="O13" s="130">
        <f t="shared" si="3"/>
        <v>68.285714285714292</v>
      </c>
      <c r="P13" s="51" t="str">
        <f t="shared" si="4"/>
        <v>Lulus</v>
      </c>
      <c r="S13" s="39">
        <v>7</v>
      </c>
      <c r="U13" s="39" t="s">
        <v>1211</v>
      </c>
      <c r="V13" s="39" t="s">
        <v>1212</v>
      </c>
    </row>
    <row r="14" spans="1:22" x14ac:dyDescent="0.25">
      <c r="A14" s="46">
        <v>6</v>
      </c>
      <c r="B14" s="30" t="s">
        <v>901</v>
      </c>
      <c r="C14" s="18">
        <v>90</v>
      </c>
      <c r="D14" s="18">
        <v>95</v>
      </c>
      <c r="E14" s="18">
        <v>60</v>
      </c>
      <c r="F14" s="18">
        <v>75</v>
      </c>
      <c r="G14" s="18">
        <v>75</v>
      </c>
      <c r="H14" s="18">
        <v>95</v>
      </c>
      <c r="I14" s="18">
        <v>65</v>
      </c>
      <c r="J14" s="18">
        <f t="shared" si="0"/>
        <v>555</v>
      </c>
      <c r="K14" s="45">
        <f t="shared" si="1"/>
        <v>79.285714285714292</v>
      </c>
      <c r="L14" s="60">
        <v>1</v>
      </c>
      <c r="M14" s="130">
        <f t="shared" si="2"/>
        <v>87.571428571428584</v>
      </c>
      <c r="O14" s="130">
        <f t="shared" si="3"/>
        <v>87.571428571428584</v>
      </c>
      <c r="P14" s="51" t="str">
        <f t="shared" si="4"/>
        <v>Lulus</v>
      </c>
      <c r="S14" s="39">
        <v>7</v>
      </c>
    </row>
    <row r="15" spans="1:22" x14ac:dyDescent="0.25">
      <c r="A15" s="46">
        <v>7</v>
      </c>
      <c r="B15" s="30" t="s">
        <v>902</v>
      </c>
      <c r="C15" s="18">
        <v>85</v>
      </c>
      <c r="D15" s="18">
        <v>85</v>
      </c>
      <c r="E15" s="18">
        <v>75</v>
      </c>
      <c r="F15" s="18">
        <v>75</v>
      </c>
      <c r="G15" s="18">
        <v>85</v>
      </c>
      <c r="H15" s="18">
        <v>70</v>
      </c>
      <c r="I15" s="18">
        <v>65</v>
      </c>
      <c r="J15" s="18">
        <f t="shared" si="0"/>
        <v>540</v>
      </c>
      <c r="K15" s="45">
        <f t="shared" si="1"/>
        <v>77.142857142857139</v>
      </c>
      <c r="L15" s="60">
        <v>1</v>
      </c>
      <c r="M15" s="130">
        <f t="shared" si="2"/>
        <v>86.285714285714278</v>
      </c>
      <c r="O15" s="130">
        <f t="shared" si="3"/>
        <v>86.285714285714278</v>
      </c>
      <c r="P15" s="51" t="str">
        <f t="shared" si="4"/>
        <v>Lulus</v>
      </c>
      <c r="S15" s="39">
        <v>7</v>
      </c>
    </row>
    <row r="16" spans="1:22" x14ac:dyDescent="0.25">
      <c r="A16" s="46">
        <v>8</v>
      </c>
      <c r="B16" s="30" t="s">
        <v>903</v>
      </c>
      <c r="C16" s="18">
        <v>80</v>
      </c>
      <c r="D16" s="18">
        <v>90</v>
      </c>
      <c r="E16" s="18">
        <v>85</v>
      </c>
      <c r="F16" s="18">
        <v>85</v>
      </c>
      <c r="G16" s="18">
        <v>85</v>
      </c>
      <c r="H16" s="18">
        <v>100</v>
      </c>
      <c r="I16" s="18">
        <v>80</v>
      </c>
      <c r="J16" s="18">
        <f t="shared" si="0"/>
        <v>605</v>
      </c>
      <c r="K16" s="45">
        <f t="shared" si="1"/>
        <v>86.428571428571431</v>
      </c>
      <c r="L16" s="60">
        <v>1</v>
      </c>
      <c r="M16" s="130">
        <f t="shared" si="2"/>
        <v>91.857142857142861</v>
      </c>
      <c r="O16" s="130">
        <f t="shared" si="3"/>
        <v>91.857142857142861</v>
      </c>
      <c r="P16" s="51" t="str">
        <f t="shared" si="4"/>
        <v>Lulus</v>
      </c>
      <c r="S16" s="39">
        <v>7</v>
      </c>
    </row>
    <row r="17" spans="1:22" x14ac:dyDescent="0.25">
      <c r="A17" s="46">
        <v>9</v>
      </c>
      <c r="B17" s="18" t="s">
        <v>904</v>
      </c>
      <c r="C17" s="18">
        <v>0</v>
      </c>
      <c r="D17" s="18">
        <v>0</v>
      </c>
      <c r="E17" s="18">
        <v>70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45">
        <f t="shared" si="1"/>
        <v>0</v>
      </c>
      <c r="L17" s="58">
        <v>0</v>
      </c>
      <c r="M17" s="130">
        <f t="shared" si="2"/>
        <v>0</v>
      </c>
      <c r="O17" s="130">
        <f t="shared" si="3"/>
        <v>0</v>
      </c>
      <c r="P17" s="51" t="s">
        <v>1222</v>
      </c>
      <c r="S17" s="39">
        <v>7</v>
      </c>
      <c r="U17" s="39" t="s">
        <v>1209</v>
      </c>
      <c r="V17" s="39" t="s">
        <v>1216</v>
      </c>
    </row>
    <row r="18" spans="1:22" x14ac:dyDescent="0.25">
      <c r="A18" s="46">
        <v>10</v>
      </c>
      <c r="B18" s="30" t="s">
        <v>905</v>
      </c>
      <c r="C18" s="18">
        <v>93</v>
      </c>
      <c r="D18" s="18">
        <v>95</v>
      </c>
      <c r="E18" s="18">
        <v>90</v>
      </c>
      <c r="F18" s="18">
        <v>95</v>
      </c>
      <c r="G18" s="18">
        <v>80</v>
      </c>
      <c r="H18" s="18">
        <v>90</v>
      </c>
      <c r="I18" s="18">
        <v>0</v>
      </c>
      <c r="J18" s="18">
        <f t="shared" si="0"/>
        <v>543</v>
      </c>
      <c r="K18" s="45">
        <f t="shared" si="1"/>
        <v>77.571428571428569</v>
      </c>
      <c r="L18" s="60">
        <v>1</v>
      </c>
      <c r="M18" s="130">
        <f t="shared" si="2"/>
        <v>86.542857142857144</v>
      </c>
      <c r="O18" s="130">
        <f t="shared" si="3"/>
        <v>86.542857142857144</v>
      </c>
      <c r="P18" s="51" t="str">
        <f t="shared" si="4"/>
        <v>Lulus</v>
      </c>
      <c r="S18" s="39">
        <v>7</v>
      </c>
    </row>
    <row r="19" spans="1:22" x14ac:dyDescent="0.25">
      <c r="A19" s="46">
        <v>11</v>
      </c>
      <c r="B19" s="29" t="s">
        <v>906</v>
      </c>
      <c r="C19" s="18">
        <v>85</v>
      </c>
      <c r="D19" s="18">
        <v>75</v>
      </c>
      <c r="E19" s="18">
        <v>75</v>
      </c>
      <c r="F19" s="18">
        <v>70</v>
      </c>
      <c r="G19" s="18">
        <v>0</v>
      </c>
      <c r="H19" s="18">
        <v>85</v>
      </c>
      <c r="I19" s="18">
        <v>65</v>
      </c>
      <c r="J19" s="18">
        <f t="shared" si="0"/>
        <v>455</v>
      </c>
      <c r="K19" s="45">
        <f t="shared" si="1"/>
        <v>65</v>
      </c>
      <c r="L19" s="60">
        <v>1</v>
      </c>
      <c r="M19" s="130">
        <f t="shared" si="2"/>
        <v>79</v>
      </c>
      <c r="O19" s="130">
        <f t="shared" si="3"/>
        <v>79</v>
      </c>
      <c r="P19" s="51" t="str">
        <f t="shared" si="4"/>
        <v>Lulus</v>
      </c>
      <c r="S19" s="39">
        <v>7</v>
      </c>
    </row>
    <row r="20" spans="1:22" x14ac:dyDescent="0.25">
      <c r="A20" s="46">
        <v>12</v>
      </c>
      <c r="B20" s="29" t="s">
        <v>907</v>
      </c>
      <c r="C20" s="18">
        <v>85</v>
      </c>
      <c r="D20" s="18">
        <v>95</v>
      </c>
      <c r="E20" s="18">
        <v>80</v>
      </c>
      <c r="F20" s="18">
        <v>90</v>
      </c>
      <c r="G20" s="18">
        <v>85</v>
      </c>
      <c r="H20" s="18">
        <v>85</v>
      </c>
      <c r="I20" s="18">
        <v>85</v>
      </c>
      <c r="J20" s="18">
        <f t="shared" si="0"/>
        <v>605</v>
      </c>
      <c r="K20" s="45">
        <f t="shared" si="1"/>
        <v>86.428571428571431</v>
      </c>
      <c r="L20" s="60">
        <v>1</v>
      </c>
      <c r="M20" s="130">
        <f t="shared" si="2"/>
        <v>91.857142857142861</v>
      </c>
      <c r="O20" s="130">
        <f t="shared" si="3"/>
        <v>91.857142857142861</v>
      </c>
      <c r="P20" s="51" t="str">
        <f t="shared" si="4"/>
        <v>Lulus</v>
      </c>
      <c r="S20" s="39">
        <v>7</v>
      </c>
    </row>
    <row r="21" spans="1:22" x14ac:dyDescent="0.25">
      <c r="A21" s="46">
        <v>13</v>
      </c>
      <c r="B21" s="54" t="s">
        <v>908</v>
      </c>
      <c r="C21" s="18">
        <v>90</v>
      </c>
      <c r="D21" s="18">
        <v>100</v>
      </c>
      <c r="E21" s="18">
        <v>75</v>
      </c>
      <c r="F21" s="18">
        <v>85</v>
      </c>
      <c r="G21" s="18">
        <v>75</v>
      </c>
      <c r="H21" s="18">
        <v>90</v>
      </c>
      <c r="I21" s="18">
        <v>65</v>
      </c>
      <c r="J21" s="18">
        <f t="shared" si="0"/>
        <v>580</v>
      </c>
      <c r="K21" s="45">
        <f t="shared" si="1"/>
        <v>82.857142857142861</v>
      </c>
      <c r="L21" s="60">
        <v>1</v>
      </c>
      <c r="M21" s="130">
        <f t="shared" si="2"/>
        <v>89.714285714285722</v>
      </c>
      <c r="O21" s="130">
        <f t="shared" si="3"/>
        <v>89.714285714285722</v>
      </c>
      <c r="P21" s="51" t="str">
        <f t="shared" si="4"/>
        <v>Lulus</v>
      </c>
      <c r="S21" s="39">
        <v>7</v>
      </c>
    </row>
    <row r="22" spans="1:22" x14ac:dyDescent="0.25">
      <c r="A22" s="46">
        <v>14</v>
      </c>
      <c r="B22" s="47" t="s">
        <v>909</v>
      </c>
      <c r="C22" s="18">
        <v>83</v>
      </c>
      <c r="D22" s="18">
        <v>90</v>
      </c>
      <c r="E22" s="18">
        <v>80</v>
      </c>
      <c r="F22" s="18">
        <v>95</v>
      </c>
      <c r="G22" s="18">
        <v>85</v>
      </c>
      <c r="H22" s="18">
        <v>0</v>
      </c>
      <c r="I22" s="18">
        <v>85</v>
      </c>
      <c r="J22" s="18">
        <f t="shared" si="0"/>
        <v>518</v>
      </c>
      <c r="K22" s="45">
        <f t="shared" si="1"/>
        <v>74</v>
      </c>
      <c r="L22" s="60">
        <v>1</v>
      </c>
      <c r="M22" s="130">
        <f t="shared" si="2"/>
        <v>84.4</v>
      </c>
      <c r="O22" s="130">
        <f t="shared" si="3"/>
        <v>84.4</v>
      </c>
      <c r="P22" s="51" t="str">
        <f t="shared" si="4"/>
        <v>Lulus</v>
      </c>
      <c r="S22" s="39">
        <v>7</v>
      </c>
    </row>
    <row r="23" spans="1:22" x14ac:dyDescent="0.25">
      <c r="A23" s="46">
        <v>15</v>
      </c>
      <c r="B23" s="47" t="s">
        <v>910</v>
      </c>
      <c r="C23" s="18">
        <v>87</v>
      </c>
      <c r="D23" s="18">
        <v>100</v>
      </c>
      <c r="E23" s="18">
        <v>75</v>
      </c>
      <c r="F23" s="18">
        <v>80</v>
      </c>
      <c r="G23" s="18">
        <v>100</v>
      </c>
      <c r="H23" s="18">
        <v>100</v>
      </c>
      <c r="I23" s="18">
        <v>80</v>
      </c>
      <c r="J23" s="18">
        <f t="shared" si="0"/>
        <v>622</v>
      </c>
      <c r="K23" s="45">
        <f t="shared" si="1"/>
        <v>88.857142857142861</v>
      </c>
      <c r="L23" s="60">
        <v>1</v>
      </c>
      <c r="M23" s="130">
        <f t="shared" si="2"/>
        <v>93.314285714285717</v>
      </c>
      <c r="O23" s="130">
        <f t="shared" si="3"/>
        <v>93.314285714285717</v>
      </c>
      <c r="P23" s="51" t="str">
        <f t="shared" si="4"/>
        <v>Lulus</v>
      </c>
      <c r="S23" s="39">
        <v>7</v>
      </c>
    </row>
    <row r="24" spans="1:22" x14ac:dyDescent="0.25">
      <c r="A24" s="46">
        <v>16</v>
      </c>
      <c r="B24" s="47" t="s">
        <v>911</v>
      </c>
      <c r="C24" s="18">
        <v>85</v>
      </c>
      <c r="D24" s="18">
        <v>85</v>
      </c>
      <c r="E24" s="18">
        <v>80</v>
      </c>
      <c r="F24" s="18">
        <v>70</v>
      </c>
      <c r="G24" s="18">
        <v>75</v>
      </c>
      <c r="H24" s="18">
        <v>90</v>
      </c>
      <c r="I24" s="18">
        <v>65</v>
      </c>
      <c r="J24" s="18">
        <f t="shared" si="0"/>
        <v>550</v>
      </c>
      <c r="K24" s="45">
        <f t="shared" si="1"/>
        <v>78.571428571428569</v>
      </c>
      <c r="L24" s="60">
        <v>1</v>
      </c>
      <c r="M24" s="130">
        <f t="shared" si="2"/>
        <v>87.142857142857139</v>
      </c>
      <c r="O24" s="130">
        <f t="shared" si="3"/>
        <v>87.142857142857139</v>
      </c>
      <c r="P24" s="51" t="str">
        <f t="shared" si="4"/>
        <v>Lulus</v>
      </c>
      <c r="S24" s="39">
        <v>7</v>
      </c>
    </row>
    <row r="25" spans="1:22" x14ac:dyDescent="0.25">
      <c r="A25" s="46">
        <v>17</v>
      </c>
      <c r="B25" s="47" t="s">
        <v>912</v>
      </c>
      <c r="C25" s="18">
        <v>80</v>
      </c>
      <c r="D25" s="18">
        <v>0</v>
      </c>
      <c r="E25" s="18">
        <v>80</v>
      </c>
      <c r="F25" s="18">
        <v>80</v>
      </c>
      <c r="G25" s="18">
        <v>85</v>
      </c>
      <c r="H25" s="18">
        <v>75</v>
      </c>
      <c r="I25" s="18">
        <v>85</v>
      </c>
      <c r="J25" s="18">
        <f t="shared" si="0"/>
        <v>485</v>
      </c>
      <c r="K25" s="45">
        <f t="shared" si="1"/>
        <v>69.285714285714292</v>
      </c>
      <c r="L25" s="60">
        <v>1</v>
      </c>
      <c r="M25" s="130">
        <f t="shared" si="2"/>
        <v>81.571428571428584</v>
      </c>
      <c r="O25" s="130">
        <f t="shared" si="3"/>
        <v>81.571428571428584</v>
      </c>
      <c r="P25" s="51" t="str">
        <f t="shared" si="4"/>
        <v>Lulus</v>
      </c>
      <c r="S25" s="39">
        <v>7</v>
      </c>
    </row>
    <row r="26" spans="1:22" x14ac:dyDescent="0.25">
      <c r="A26" s="46">
        <v>18</v>
      </c>
      <c r="B26" s="47" t="s">
        <v>913</v>
      </c>
      <c r="C26" s="18">
        <v>83</v>
      </c>
      <c r="D26" s="18">
        <v>85</v>
      </c>
      <c r="E26" s="18">
        <v>85</v>
      </c>
      <c r="F26" s="18">
        <v>80</v>
      </c>
      <c r="G26" s="18">
        <v>75</v>
      </c>
      <c r="H26" s="18">
        <v>75</v>
      </c>
      <c r="I26" s="18">
        <v>65</v>
      </c>
      <c r="J26" s="18">
        <f t="shared" si="0"/>
        <v>548</v>
      </c>
      <c r="K26" s="45">
        <f t="shared" si="1"/>
        <v>78.285714285714292</v>
      </c>
      <c r="L26" s="60">
        <v>1</v>
      </c>
      <c r="M26" s="130">
        <f t="shared" si="2"/>
        <v>86.971428571428575</v>
      </c>
      <c r="O26" s="130">
        <f t="shared" si="3"/>
        <v>86.971428571428575</v>
      </c>
      <c r="P26" s="51" t="str">
        <f t="shared" si="4"/>
        <v>Lulus</v>
      </c>
      <c r="S26" s="39">
        <v>7</v>
      </c>
    </row>
    <row r="27" spans="1:22" x14ac:dyDescent="0.25">
      <c r="A27" s="46">
        <v>19</v>
      </c>
      <c r="B27" s="47" t="s">
        <v>914</v>
      </c>
      <c r="C27" s="18">
        <v>70</v>
      </c>
      <c r="D27" s="18">
        <v>85</v>
      </c>
      <c r="E27" s="18">
        <v>90</v>
      </c>
      <c r="F27" s="18">
        <v>85</v>
      </c>
      <c r="G27" s="18">
        <v>80</v>
      </c>
      <c r="H27" s="18">
        <v>95</v>
      </c>
      <c r="I27" s="18">
        <v>0</v>
      </c>
      <c r="J27" s="18">
        <f t="shared" si="0"/>
        <v>505</v>
      </c>
      <c r="K27" s="45">
        <f t="shared" si="1"/>
        <v>72.142857142857139</v>
      </c>
      <c r="L27" s="60">
        <v>1</v>
      </c>
      <c r="M27" s="130">
        <f t="shared" si="2"/>
        <v>83.285714285714278</v>
      </c>
      <c r="O27" s="130">
        <f t="shared" si="3"/>
        <v>83.285714285714278</v>
      </c>
      <c r="P27" s="51" t="str">
        <f t="shared" si="4"/>
        <v>Lulus</v>
      </c>
      <c r="S27" s="39">
        <v>7</v>
      </c>
    </row>
    <row r="28" spans="1:22" x14ac:dyDescent="0.25">
      <c r="A28" s="46">
        <v>20</v>
      </c>
      <c r="B28" s="47" t="s">
        <v>915</v>
      </c>
      <c r="C28" s="18">
        <v>83</v>
      </c>
      <c r="D28" s="18">
        <v>85</v>
      </c>
      <c r="E28" s="18">
        <v>80</v>
      </c>
      <c r="F28" s="18">
        <v>80</v>
      </c>
      <c r="G28" s="18">
        <v>70</v>
      </c>
      <c r="H28" s="18">
        <v>80</v>
      </c>
      <c r="I28" s="18">
        <v>65</v>
      </c>
      <c r="J28" s="18">
        <f t="shared" si="0"/>
        <v>543</v>
      </c>
      <c r="K28" s="45">
        <f t="shared" si="1"/>
        <v>77.571428571428569</v>
      </c>
      <c r="L28" s="60">
        <v>1</v>
      </c>
      <c r="M28" s="130">
        <f t="shared" si="2"/>
        <v>86.542857142857144</v>
      </c>
      <c r="O28" s="130">
        <f t="shared" si="3"/>
        <v>86.542857142857144</v>
      </c>
      <c r="P28" s="51" t="str">
        <f t="shared" si="4"/>
        <v>Lulus</v>
      </c>
      <c r="S28" s="39">
        <v>7</v>
      </c>
    </row>
    <row r="29" spans="1:22" x14ac:dyDescent="0.25">
      <c r="A29" s="46">
        <v>21</v>
      </c>
      <c r="B29" s="47" t="s">
        <v>916</v>
      </c>
      <c r="C29" s="18">
        <v>0</v>
      </c>
      <c r="D29" s="18">
        <v>0</v>
      </c>
      <c r="E29" s="18">
        <v>70</v>
      </c>
      <c r="F29" s="18">
        <v>0</v>
      </c>
      <c r="G29" s="18">
        <v>0</v>
      </c>
      <c r="H29" s="18">
        <v>0</v>
      </c>
      <c r="I29" s="18">
        <v>80</v>
      </c>
      <c r="J29" s="18">
        <f t="shared" si="0"/>
        <v>150</v>
      </c>
      <c r="K29" s="45">
        <f t="shared" si="1"/>
        <v>21.428571428571427</v>
      </c>
      <c r="L29" s="60">
        <v>1</v>
      </c>
      <c r="M29" s="130">
        <f t="shared" si="2"/>
        <v>52.857142857142854</v>
      </c>
      <c r="O29" s="130">
        <f t="shared" si="3"/>
        <v>52.857142857142854</v>
      </c>
      <c r="P29" s="51" t="str">
        <f t="shared" si="4"/>
        <v>Tidak Lulus</v>
      </c>
      <c r="R29" s="39">
        <v>1</v>
      </c>
      <c r="S29" s="39">
        <v>7</v>
      </c>
    </row>
    <row r="30" spans="1:22" x14ac:dyDescent="0.25">
      <c r="A30" s="46">
        <v>22</v>
      </c>
      <c r="B30" s="47" t="s">
        <v>917</v>
      </c>
      <c r="C30" s="18">
        <v>88</v>
      </c>
      <c r="D30" s="18">
        <v>85</v>
      </c>
      <c r="E30" s="18">
        <v>90</v>
      </c>
      <c r="F30" s="18">
        <v>80</v>
      </c>
      <c r="G30" s="18">
        <v>80</v>
      </c>
      <c r="H30" s="18">
        <v>95</v>
      </c>
      <c r="I30" s="18">
        <v>70</v>
      </c>
      <c r="J30" s="18">
        <f t="shared" si="0"/>
        <v>588</v>
      </c>
      <c r="K30" s="45">
        <f t="shared" si="1"/>
        <v>84</v>
      </c>
      <c r="L30" s="60">
        <v>1</v>
      </c>
      <c r="M30" s="130">
        <f t="shared" si="2"/>
        <v>90.4</v>
      </c>
      <c r="O30" s="130">
        <f t="shared" si="3"/>
        <v>90.4</v>
      </c>
      <c r="P30" s="51" t="str">
        <f t="shared" si="4"/>
        <v>Lulus</v>
      </c>
      <c r="S30" s="39">
        <v>7</v>
      </c>
    </row>
    <row r="31" spans="1:22" x14ac:dyDescent="0.25">
      <c r="A31" s="46">
        <v>23</v>
      </c>
      <c r="B31" s="47" t="s">
        <v>918</v>
      </c>
      <c r="C31" s="18">
        <v>100</v>
      </c>
      <c r="D31" s="18">
        <v>100</v>
      </c>
      <c r="E31" s="18">
        <v>90</v>
      </c>
      <c r="F31" s="18">
        <v>100</v>
      </c>
      <c r="G31" s="18">
        <v>95</v>
      </c>
      <c r="H31" s="18">
        <v>100</v>
      </c>
      <c r="I31" s="18">
        <v>0</v>
      </c>
      <c r="J31" s="18">
        <f t="shared" si="0"/>
        <v>585</v>
      </c>
      <c r="K31" s="45">
        <f t="shared" si="1"/>
        <v>83.571428571428569</v>
      </c>
      <c r="L31" s="60">
        <v>1</v>
      </c>
      <c r="M31" s="130">
        <f t="shared" si="2"/>
        <v>90.142857142857139</v>
      </c>
      <c r="O31" s="130">
        <f t="shared" si="3"/>
        <v>90.142857142857139</v>
      </c>
      <c r="P31" s="51" t="str">
        <f t="shared" si="4"/>
        <v>Lulus</v>
      </c>
      <c r="S31" s="39">
        <v>7</v>
      </c>
    </row>
    <row r="32" spans="1:22" x14ac:dyDescent="0.25">
      <c r="A32" s="46">
        <v>24</v>
      </c>
      <c r="B32" s="47" t="s">
        <v>919</v>
      </c>
      <c r="C32" s="18">
        <v>0</v>
      </c>
      <c r="D32" s="18">
        <v>0</v>
      </c>
      <c r="E32" s="18">
        <v>70</v>
      </c>
      <c r="F32" s="18">
        <v>0</v>
      </c>
      <c r="G32" s="18">
        <v>0</v>
      </c>
      <c r="H32" s="18">
        <v>0</v>
      </c>
      <c r="I32" s="18">
        <v>0</v>
      </c>
      <c r="J32" s="18">
        <f t="shared" si="0"/>
        <v>70</v>
      </c>
      <c r="K32" s="45">
        <f t="shared" si="1"/>
        <v>10</v>
      </c>
      <c r="L32" s="60">
        <v>1</v>
      </c>
      <c r="M32" s="130">
        <f t="shared" si="2"/>
        <v>46</v>
      </c>
      <c r="O32" s="130">
        <f t="shared" si="3"/>
        <v>46</v>
      </c>
      <c r="P32" s="51" t="str">
        <f t="shared" si="4"/>
        <v>Tidak Lulus</v>
      </c>
      <c r="R32" s="39">
        <v>1</v>
      </c>
      <c r="S32" s="39">
        <v>7</v>
      </c>
    </row>
    <row r="33" spans="1:23" x14ac:dyDescent="0.25">
      <c r="A33" s="46">
        <v>25</v>
      </c>
      <c r="B33" s="47" t="s">
        <v>920</v>
      </c>
      <c r="C33" s="18">
        <v>87</v>
      </c>
      <c r="D33" s="18">
        <v>95</v>
      </c>
      <c r="E33" s="18">
        <v>80</v>
      </c>
      <c r="F33" s="18">
        <v>90</v>
      </c>
      <c r="G33" s="18">
        <v>85</v>
      </c>
      <c r="H33" s="18">
        <v>80</v>
      </c>
      <c r="I33" s="18">
        <v>80</v>
      </c>
      <c r="J33" s="18">
        <f t="shared" si="0"/>
        <v>597</v>
      </c>
      <c r="K33" s="45">
        <f t="shared" si="1"/>
        <v>85.285714285714292</v>
      </c>
      <c r="L33" s="60">
        <v>1</v>
      </c>
      <c r="M33" s="130">
        <f t="shared" si="2"/>
        <v>91.171428571428578</v>
      </c>
      <c r="O33" s="130">
        <f t="shared" si="3"/>
        <v>91.171428571428578</v>
      </c>
      <c r="P33" s="51" t="str">
        <f t="shared" si="4"/>
        <v>Lulus</v>
      </c>
      <c r="S33" s="39">
        <v>7</v>
      </c>
    </row>
    <row r="34" spans="1:23" x14ac:dyDescent="0.25">
      <c r="A34" s="46">
        <v>26</v>
      </c>
      <c r="B34" s="47" t="s">
        <v>921</v>
      </c>
      <c r="C34" s="18">
        <v>90</v>
      </c>
      <c r="D34" s="18">
        <v>95</v>
      </c>
      <c r="E34" s="18">
        <v>85</v>
      </c>
      <c r="F34" s="18">
        <v>80</v>
      </c>
      <c r="G34" s="18">
        <v>85</v>
      </c>
      <c r="H34" s="18">
        <v>85</v>
      </c>
      <c r="I34" s="18">
        <v>70</v>
      </c>
      <c r="J34" s="18">
        <f t="shared" si="0"/>
        <v>590</v>
      </c>
      <c r="K34" s="45">
        <f t="shared" si="1"/>
        <v>84.285714285714292</v>
      </c>
      <c r="L34" s="60">
        <v>1</v>
      </c>
      <c r="M34" s="130">
        <f t="shared" si="2"/>
        <v>90.571428571428584</v>
      </c>
      <c r="O34" s="130">
        <f t="shared" si="3"/>
        <v>90.571428571428584</v>
      </c>
      <c r="P34" s="51" t="str">
        <f t="shared" si="4"/>
        <v>Lulus</v>
      </c>
      <c r="S34" s="39">
        <v>7</v>
      </c>
    </row>
    <row r="35" spans="1:23" x14ac:dyDescent="0.25">
      <c r="A35" s="46">
        <v>27</v>
      </c>
      <c r="B35" s="47" t="s">
        <v>922</v>
      </c>
      <c r="C35" s="18">
        <v>80</v>
      </c>
      <c r="D35" s="18">
        <v>85</v>
      </c>
      <c r="E35" s="18">
        <v>70</v>
      </c>
      <c r="F35" s="18">
        <v>85</v>
      </c>
      <c r="G35" s="18">
        <v>85</v>
      </c>
      <c r="H35" s="18">
        <v>95</v>
      </c>
      <c r="I35" s="18">
        <v>75</v>
      </c>
      <c r="J35" s="18">
        <f t="shared" si="0"/>
        <v>575</v>
      </c>
      <c r="K35" s="45">
        <f t="shared" si="1"/>
        <v>82.142857142857139</v>
      </c>
      <c r="L35" s="60">
        <v>1</v>
      </c>
      <c r="M35" s="130">
        <f t="shared" si="2"/>
        <v>89.285714285714278</v>
      </c>
      <c r="O35" s="130">
        <f t="shared" si="3"/>
        <v>89.285714285714278</v>
      </c>
      <c r="P35" s="51" t="str">
        <f t="shared" si="4"/>
        <v>Lulus</v>
      </c>
      <c r="S35" s="39">
        <v>7</v>
      </c>
    </row>
    <row r="36" spans="1:23" x14ac:dyDescent="0.25">
      <c r="A36" s="46">
        <v>28</v>
      </c>
      <c r="B36" s="47" t="s">
        <v>923</v>
      </c>
      <c r="C36" s="18">
        <v>85</v>
      </c>
      <c r="D36" s="18">
        <v>90</v>
      </c>
      <c r="E36" s="18">
        <v>80</v>
      </c>
      <c r="F36" s="18">
        <v>90</v>
      </c>
      <c r="G36" s="18">
        <v>85</v>
      </c>
      <c r="H36" s="18">
        <v>90</v>
      </c>
      <c r="I36" s="18">
        <v>75</v>
      </c>
      <c r="J36" s="18">
        <f t="shared" si="0"/>
        <v>595</v>
      </c>
      <c r="K36" s="45">
        <f t="shared" si="1"/>
        <v>85</v>
      </c>
      <c r="L36" s="60">
        <v>1</v>
      </c>
      <c r="M36" s="130">
        <f t="shared" si="2"/>
        <v>91</v>
      </c>
      <c r="O36" s="130">
        <f t="shared" si="3"/>
        <v>91</v>
      </c>
      <c r="P36" s="51" t="str">
        <f t="shared" si="4"/>
        <v>Lulus</v>
      </c>
      <c r="S36" s="39">
        <v>7</v>
      </c>
    </row>
    <row r="37" spans="1:23" x14ac:dyDescent="0.25">
      <c r="A37" s="46">
        <v>29</v>
      </c>
      <c r="B37" s="47" t="s">
        <v>924</v>
      </c>
      <c r="C37" s="18">
        <v>85</v>
      </c>
      <c r="D37" s="18">
        <v>90</v>
      </c>
      <c r="E37" s="18">
        <v>85</v>
      </c>
      <c r="F37" s="18">
        <v>75</v>
      </c>
      <c r="G37" s="18">
        <v>75</v>
      </c>
      <c r="H37" s="18">
        <v>80</v>
      </c>
      <c r="I37" s="18">
        <v>65</v>
      </c>
      <c r="J37" s="18">
        <f t="shared" si="0"/>
        <v>555</v>
      </c>
      <c r="K37" s="45">
        <f t="shared" si="1"/>
        <v>79.285714285714292</v>
      </c>
      <c r="L37" s="60">
        <v>1</v>
      </c>
      <c r="M37" s="130">
        <f t="shared" si="2"/>
        <v>87.571428571428584</v>
      </c>
      <c r="O37" s="130">
        <f t="shared" si="3"/>
        <v>87.571428571428584</v>
      </c>
      <c r="P37" s="51" t="str">
        <f t="shared" si="4"/>
        <v>Lulus</v>
      </c>
      <c r="S37" s="39">
        <v>7</v>
      </c>
    </row>
    <row r="38" spans="1:23" x14ac:dyDescent="0.25">
      <c r="A38" s="46">
        <v>30</v>
      </c>
      <c r="B38" s="47" t="s">
        <v>925</v>
      </c>
      <c r="C38" s="18">
        <v>100</v>
      </c>
      <c r="D38" s="18">
        <v>95</v>
      </c>
      <c r="E38" s="18">
        <v>90</v>
      </c>
      <c r="F38" s="18">
        <v>95</v>
      </c>
      <c r="G38" s="18">
        <v>90</v>
      </c>
      <c r="H38" s="18">
        <v>90</v>
      </c>
      <c r="I38" s="18">
        <v>75</v>
      </c>
      <c r="J38" s="18">
        <f t="shared" si="0"/>
        <v>635</v>
      </c>
      <c r="K38" s="45">
        <f t="shared" si="1"/>
        <v>90.714285714285708</v>
      </c>
      <c r="L38" s="60">
        <v>1</v>
      </c>
      <c r="M38" s="130">
        <f t="shared" si="2"/>
        <v>94.428571428571416</v>
      </c>
      <c r="O38" s="130">
        <f t="shared" si="3"/>
        <v>94.428571428571416</v>
      </c>
      <c r="P38" s="51" t="str">
        <f t="shared" si="4"/>
        <v>Lulus</v>
      </c>
      <c r="S38" s="39">
        <v>7</v>
      </c>
    </row>
    <row r="39" spans="1:23" x14ac:dyDescent="0.25">
      <c r="A39" s="46">
        <v>31</v>
      </c>
      <c r="B39" s="47" t="s">
        <v>926</v>
      </c>
      <c r="C39" s="18">
        <v>85</v>
      </c>
      <c r="D39" s="18">
        <v>100</v>
      </c>
      <c r="E39" s="18">
        <v>80</v>
      </c>
      <c r="F39" s="18">
        <v>75</v>
      </c>
      <c r="G39" s="18">
        <v>90</v>
      </c>
      <c r="H39" s="18">
        <v>95</v>
      </c>
      <c r="I39" s="18">
        <v>0</v>
      </c>
      <c r="J39" s="18">
        <f t="shared" si="0"/>
        <v>525</v>
      </c>
      <c r="K39" s="45">
        <f t="shared" si="1"/>
        <v>75</v>
      </c>
      <c r="L39" s="60">
        <v>1</v>
      </c>
      <c r="M39" s="130">
        <f t="shared" si="2"/>
        <v>85</v>
      </c>
      <c r="O39" s="130">
        <f t="shared" si="3"/>
        <v>85</v>
      </c>
      <c r="P39" s="51" t="str">
        <f t="shared" si="4"/>
        <v>Lulus</v>
      </c>
      <c r="S39" s="39">
        <v>7</v>
      </c>
    </row>
    <row r="40" spans="1:23" x14ac:dyDescent="0.25">
      <c r="A40" s="46">
        <v>32</v>
      </c>
      <c r="B40" s="18" t="s">
        <v>927</v>
      </c>
      <c r="C40" s="18">
        <v>55</v>
      </c>
      <c r="D40" s="18">
        <v>55</v>
      </c>
      <c r="E40" s="18">
        <v>70</v>
      </c>
      <c r="F40" s="18">
        <v>55</v>
      </c>
      <c r="G40" s="18">
        <v>55</v>
      </c>
      <c r="H40" s="18">
        <v>80</v>
      </c>
      <c r="I40" s="18">
        <v>0</v>
      </c>
      <c r="J40" s="18">
        <f t="shared" si="0"/>
        <v>370</v>
      </c>
      <c r="K40" s="45">
        <f t="shared" si="1"/>
        <v>52.857142857142854</v>
      </c>
      <c r="L40" s="58">
        <v>1</v>
      </c>
      <c r="M40" s="130">
        <f t="shared" si="2"/>
        <v>71.714285714285708</v>
      </c>
      <c r="O40" s="130">
        <f t="shared" si="3"/>
        <v>71.714285714285708</v>
      </c>
      <c r="P40" s="51" t="str">
        <f t="shared" si="4"/>
        <v>Lulus</v>
      </c>
      <c r="S40" s="39">
        <v>7</v>
      </c>
      <c r="U40" s="39" t="s">
        <v>1209</v>
      </c>
      <c r="W40" s="39" t="s">
        <v>1216</v>
      </c>
    </row>
    <row r="41" spans="1:23" x14ac:dyDescent="0.25">
      <c r="A41" s="46">
        <v>33</v>
      </c>
      <c r="B41" s="30" t="s">
        <v>928</v>
      </c>
      <c r="C41" s="18">
        <v>88</v>
      </c>
      <c r="D41" s="18">
        <v>95</v>
      </c>
      <c r="E41" s="18">
        <v>80</v>
      </c>
      <c r="F41" s="18">
        <v>80</v>
      </c>
      <c r="G41" s="18">
        <v>75</v>
      </c>
      <c r="H41" s="18">
        <v>80</v>
      </c>
      <c r="I41" s="18">
        <v>80</v>
      </c>
      <c r="J41" s="18">
        <f t="shared" si="0"/>
        <v>578</v>
      </c>
      <c r="K41" s="45">
        <f t="shared" si="1"/>
        <v>82.571428571428569</v>
      </c>
      <c r="L41" s="60">
        <v>1</v>
      </c>
      <c r="M41" s="130">
        <f t="shared" si="2"/>
        <v>89.542857142857144</v>
      </c>
      <c r="O41" s="130">
        <f t="shared" si="3"/>
        <v>89.542857142857144</v>
      </c>
      <c r="P41" s="51" t="str">
        <f t="shared" si="4"/>
        <v>Lulus</v>
      </c>
      <c r="S41" s="39">
        <v>7</v>
      </c>
    </row>
    <row r="42" spans="1:23" x14ac:dyDescent="0.25">
      <c r="A42" s="46">
        <v>34</v>
      </c>
      <c r="B42" s="30" t="s">
        <v>929</v>
      </c>
      <c r="C42" s="18">
        <v>87</v>
      </c>
      <c r="D42" s="18">
        <v>100</v>
      </c>
      <c r="E42" s="18">
        <v>85</v>
      </c>
      <c r="F42" s="18">
        <v>90</v>
      </c>
      <c r="G42" s="18">
        <v>100</v>
      </c>
      <c r="H42" s="18">
        <v>95</v>
      </c>
      <c r="I42" s="18">
        <v>75</v>
      </c>
      <c r="J42" s="18">
        <f t="shared" si="0"/>
        <v>632</v>
      </c>
      <c r="K42" s="45">
        <f t="shared" si="1"/>
        <v>90.285714285714292</v>
      </c>
      <c r="L42" s="60">
        <v>1</v>
      </c>
      <c r="M42" s="130">
        <f t="shared" si="2"/>
        <v>94.171428571428578</v>
      </c>
      <c r="O42" s="130">
        <f t="shared" si="3"/>
        <v>94.171428571428578</v>
      </c>
      <c r="P42" s="51" t="str">
        <f t="shared" si="4"/>
        <v>Lulus</v>
      </c>
      <c r="S42" s="39">
        <v>7</v>
      </c>
    </row>
    <row r="43" spans="1:23" x14ac:dyDescent="0.25">
      <c r="A43" s="46">
        <v>35</v>
      </c>
      <c r="B43" s="30" t="s">
        <v>930</v>
      </c>
      <c r="C43" s="18">
        <v>0</v>
      </c>
      <c r="D43" s="18">
        <v>0</v>
      </c>
      <c r="E43" s="18">
        <v>70</v>
      </c>
      <c r="F43" s="18">
        <v>0</v>
      </c>
      <c r="G43" s="18">
        <v>0</v>
      </c>
      <c r="H43" s="18">
        <v>0</v>
      </c>
      <c r="I43" s="18">
        <v>0</v>
      </c>
      <c r="J43" s="18">
        <f t="shared" si="0"/>
        <v>70</v>
      </c>
      <c r="K43" s="45">
        <f t="shared" si="1"/>
        <v>10</v>
      </c>
      <c r="L43" s="58">
        <v>0</v>
      </c>
      <c r="M43" s="130">
        <f t="shared" si="2"/>
        <v>6</v>
      </c>
      <c r="O43" s="130">
        <f t="shared" si="3"/>
        <v>6</v>
      </c>
      <c r="P43" s="51" t="str">
        <f t="shared" si="4"/>
        <v>Tidak Lulus</v>
      </c>
      <c r="R43" s="39">
        <v>1</v>
      </c>
      <c r="S43" s="39">
        <v>7</v>
      </c>
    </row>
    <row r="44" spans="1:23" x14ac:dyDescent="0.25">
      <c r="A44" s="46">
        <v>36</v>
      </c>
      <c r="B44" s="30" t="s">
        <v>931</v>
      </c>
      <c r="C44" s="18">
        <v>100</v>
      </c>
      <c r="D44" s="18">
        <v>95</v>
      </c>
      <c r="E44" s="18">
        <v>95</v>
      </c>
      <c r="F44" s="18">
        <v>95</v>
      </c>
      <c r="G44" s="18">
        <v>95</v>
      </c>
      <c r="H44" s="18">
        <v>100</v>
      </c>
      <c r="I44" s="18">
        <v>0</v>
      </c>
      <c r="J44" s="18">
        <f t="shared" si="0"/>
        <v>580</v>
      </c>
      <c r="K44" s="45">
        <f t="shared" si="1"/>
        <v>82.857142857142861</v>
      </c>
      <c r="L44" s="60">
        <v>1</v>
      </c>
      <c r="M44" s="130">
        <f t="shared" si="2"/>
        <v>89.714285714285722</v>
      </c>
      <c r="O44" s="130">
        <f t="shared" si="3"/>
        <v>89.714285714285722</v>
      </c>
      <c r="P44" s="51" t="str">
        <f t="shared" si="4"/>
        <v>Lulus</v>
      </c>
      <c r="S44" s="39">
        <v>7</v>
      </c>
    </row>
    <row r="45" spans="1:23" x14ac:dyDescent="0.25">
      <c r="A45" s="46">
        <v>37</v>
      </c>
      <c r="B45" s="18" t="s">
        <v>932</v>
      </c>
      <c r="C45" s="18">
        <v>85</v>
      </c>
      <c r="D45" s="18">
        <v>90</v>
      </c>
      <c r="E45" s="18">
        <v>80</v>
      </c>
      <c r="F45" s="18">
        <v>75</v>
      </c>
      <c r="G45" s="18">
        <v>85</v>
      </c>
      <c r="H45" s="18">
        <v>80</v>
      </c>
      <c r="I45" s="18">
        <v>85</v>
      </c>
      <c r="J45" s="18">
        <f t="shared" si="0"/>
        <v>580</v>
      </c>
      <c r="K45" s="45">
        <f t="shared" si="1"/>
        <v>82.857142857142861</v>
      </c>
      <c r="L45" s="60">
        <v>1</v>
      </c>
      <c r="M45" s="130">
        <f t="shared" si="2"/>
        <v>89.714285714285722</v>
      </c>
      <c r="O45" s="130">
        <f t="shared" si="3"/>
        <v>89.714285714285722</v>
      </c>
      <c r="P45" s="51" t="str">
        <f t="shared" si="4"/>
        <v>Lulus</v>
      </c>
      <c r="S45" s="39">
        <v>7</v>
      </c>
    </row>
    <row r="46" spans="1:23" x14ac:dyDescent="0.25">
      <c r="A46" s="46">
        <v>38</v>
      </c>
      <c r="B46" s="30" t="s">
        <v>933</v>
      </c>
      <c r="C46" s="18">
        <v>87</v>
      </c>
      <c r="D46" s="18">
        <v>90</v>
      </c>
      <c r="E46" s="18">
        <v>80</v>
      </c>
      <c r="F46" s="18">
        <v>75</v>
      </c>
      <c r="G46" s="18">
        <v>85</v>
      </c>
      <c r="H46" s="18">
        <v>75</v>
      </c>
      <c r="I46" s="18">
        <v>0</v>
      </c>
      <c r="J46" s="18">
        <f t="shared" si="0"/>
        <v>492</v>
      </c>
      <c r="K46" s="45">
        <f t="shared" si="1"/>
        <v>70.285714285714292</v>
      </c>
      <c r="L46" s="60">
        <v>1</v>
      </c>
      <c r="M46" s="130">
        <f t="shared" si="2"/>
        <v>82.171428571428578</v>
      </c>
      <c r="O46" s="130">
        <f t="shared" si="3"/>
        <v>82.171428571428578</v>
      </c>
      <c r="P46" s="51" t="str">
        <f t="shared" si="4"/>
        <v>Lulus</v>
      </c>
      <c r="S46" s="39">
        <v>7</v>
      </c>
    </row>
    <row r="47" spans="1:23" x14ac:dyDescent="0.25">
      <c r="A47" s="46">
        <v>39</v>
      </c>
      <c r="B47" s="18" t="s">
        <v>934</v>
      </c>
      <c r="C47" s="18">
        <v>85</v>
      </c>
      <c r="D47" s="18">
        <v>90</v>
      </c>
      <c r="E47" s="18">
        <v>80</v>
      </c>
      <c r="F47" s="18">
        <v>85</v>
      </c>
      <c r="G47" s="18">
        <v>85</v>
      </c>
      <c r="H47" s="18">
        <v>90</v>
      </c>
      <c r="I47" s="18">
        <v>80</v>
      </c>
      <c r="J47" s="18">
        <f t="shared" si="0"/>
        <v>595</v>
      </c>
      <c r="K47" s="45">
        <f t="shared" si="1"/>
        <v>85</v>
      </c>
      <c r="L47" s="60">
        <v>1</v>
      </c>
      <c r="M47" s="130">
        <f t="shared" si="2"/>
        <v>91</v>
      </c>
      <c r="O47" s="130">
        <f t="shared" si="3"/>
        <v>91</v>
      </c>
      <c r="P47" s="51" t="str">
        <f t="shared" si="4"/>
        <v>Lulus</v>
      </c>
      <c r="S47" s="39">
        <v>7</v>
      </c>
    </row>
    <row r="48" spans="1:23" x14ac:dyDescent="0.25">
      <c r="A48" s="46">
        <v>40</v>
      </c>
      <c r="B48" s="125" t="s">
        <v>935</v>
      </c>
      <c r="C48" s="18">
        <v>85</v>
      </c>
      <c r="D48" s="18">
        <v>90</v>
      </c>
      <c r="E48" s="18">
        <v>80</v>
      </c>
      <c r="F48" s="18">
        <v>75</v>
      </c>
      <c r="G48" s="18">
        <v>85</v>
      </c>
      <c r="H48" s="18">
        <v>80</v>
      </c>
      <c r="I48" s="18">
        <v>70</v>
      </c>
      <c r="J48" s="18">
        <f t="shared" si="0"/>
        <v>565</v>
      </c>
      <c r="K48" s="45">
        <f t="shared" si="1"/>
        <v>80.714285714285708</v>
      </c>
      <c r="L48" s="60">
        <v>1</v>
      </c>
      <c r="M48" s="130">
        <f t="shared" si="2"/>
        <v>88.428571428571416</v>
      </c>
      <c r="O48" s="130">
        <f t="shared" si="3"/>
        <v>88.428571428571416</v>
      </c>
      <c r="P48" s="51" t="str">
        <f t="shared" si="4"/>
        <v>Lulus</v>
      </c>
      <c r="S48" s="39">
        <v>7</v>
      </c>
    </row>
    <row r="49" spans="1:19" x14ac:dyDescent="0.25">
      <c r="A49" s="46">
        <v>41</v>
      </c>
      <c r="B49" s="30" t="s">
        <v>936</v>
      </c>
      <c r="C49" s="18">
        <v>82</v>
      </c>
      <c r="D49" s="18">
        <v>75</v>
      </c>
      <c r="E49" s="18">
        <v>80</v>
      </c>
      <c r="F49" s="18">
        <v>78</v>
      </c>
      <c r="G49" s="18">
        <v>85</v>
      </c>
      <c r="H49" s="18">
        <v>75</v>
      </c>
      <c r="I49" s="18">
        <v>70</v>
      </c>
      <c r="J49" s="18">
        <f t="shared" si="0"/>
        <v>545</v>
      </c>
      <c r="K49" s="45">
        <f t="shared" si="1"/>
        <v>77.857142857142861</v>
      </c>
      <c r="L49" s="60">
        <v>1</v>
      </c>
      <c r="M49" s="130">
        <f t="shared" si="2"/>
        <v>86.714285714285722</v>
      </c>
      <c r="O49" s="130">
        <f t="shared" si="3"/>
        <v>86.714285714285722</v>
      </c>
      <c r="P49" s="51" t="str">
        <f t="shared" si="4"/>
        <v>Lulus</v>
      </c>
      <c r="S49" s="39">
        <v>7</v>
      </c>
    </row>
    <row r="50" spans="1:19" x14ac:dyDescent="0.25">
      <c r="A50" s="46">
        <v>42</v>
      </c>
      <c r="B50" s="54" t="s">
        <v>937</v>
      </c>
      <c r="C50" s="18">
        <v>85</v>
      </c>
      <c r="D50" s="18">
        <v>90</v>
      </c>
      <c r="E50" s="18">
        <v>60</v>
      </c>
      <c r="F50" s="18">
        <v>85</v>
      </c>
      <c r="G50" s="18">
        <v>85</v>
      </c>
      <c r="H50" s="18">
        <v>95</v>
      </c>
      <c r="I50" s="18">
        <v>70</v>
      </c>
      <c r="J50" s="18">
        <f t="shared" si="0"/>
        <v>570</v>
      </c>
      <c r="K50" s="45">
        <f t="shared" si="1"/>
        <v>81.428571428571431</v>
      </c>
      <c r="L50" s="60">
        <v>1</v>
      </c>
      <c r="M50" s="130">
        <f t="shared" si="2"/>
        <v>88.857142857142861</v>
      </c>
      <c r="O50" s="130">
        <f t="shared" si="3"/>
        <v>88.857142857142861</v>
      </c>
      <c r="P50" s="51" t="str">
        <f t="shared" si="4"/>
        <v>Lulus</v>
      </c>
      <c r="S50" s="39">
        <v>7</v>
      </c>
    </row>
    <row r="51" spans="1:19" x14ac:dyDescent="0.25">
      <c r="A51" s="46">
        <v>43</v>
      </c>
      <c r="B51" s="54" t="s">
        <v>938</v>
      </c>
      <c r="C51" s="18">
        <v>87</v>
      </c>
      <c r="D51" s="18">
        <v>90</v>
      </c>
      <c r="E51" s="18">
        <v>85</v>
      </c>
      <c r="F51" s="18">
        <v>70</v>
      </c>
      <c r="G51" s="18">
        <v>100</v>
      </c>
      <c r="H51" s="18">
        <v>90</v>
      </c>
      <c r="I51" s="18">
        <v>85</v>
      </c>
      <c r="J51" s="18">
        <f t="shared" si="0"/>
        <v>607</v>
      </c>
      <c r="K51" s="45">
        <f t="shared" si="1"/>
        <v>86.714285714285708</v>
      </c>
      <c r="L51" s="60">
        <v>1</v>
      </c>
      <c r="M51" s="130">
        <f t="shared" si="2"/>
        <v>92.028571428571425</v>
      </c>
      <c r="O51" s="130">
        <f t="shared" si="3"/>
        <v>92.028571428571425</v>
      </c>
      <c r="P51" s="51" t="str">
        <f t="shared" si="4"/>
        <v>Lulus</v>
      </c>
      <c r="S51" s="39">
        <v>7</v>
      </c>
    </row>
    <row r="52" spans="1:19" x14ac:dyDescent="0.25">
      <c r="A52" s="46">
        <v>44</v>
      </c>
      <c r="B52" s="30" t="s">
        <v>939</v>
      </c>
      <c r="C52" s="18">
        <v>85</v>
      </c>
      <c r="D52" s="18">
        <v>90</v>
      </c>
      <c r="E52" s="18">
        <v>75</v>
      </c>
      <c r="F52" s="18">
        <v>80</v>
      </c>
      <c r="G52" s="18">
        <v>85</v>
      </c>
      <c r="H52" s="18">
        <v>75</v>
      </c>
      <c r="I52" s="18">
        <v>70</v>
      </c>
      <c r="J52" s="18">
        <f t="shared" si="0"/>
        <v>560</v>
      </c>
      <c r="K52" s="45">
        <f t="shared" si="1"/>
        <v>80</v>
      </c>
      <c r="L52" s="60">
        <v>1</v>
      </c>
      <c r="M52" s="130">
        <f t="shared" si="2"/>
        <v>88</v>
      </c>
      <c r="O52" s="130">
        <f t="shared" si="3"/>
        <v>88</v>
      </c>
      <c r="P52" s="51" t="str">
        <f t="shared" si="4"/>
        <v>Lulus</v>
      </c>
      <c r="S52" s="39">
        <v>7</v>
      </c>
    </row>
    <row r="53" spans="1:19" x14ac:dyDescent="0.25">
      <c r="A53" s="46">
        <v>45</v>
      </c>
      <c r="B53" s="54" t="s">
        <v>940</v>
      </c>
      <c r="C53" s="18">
        <v>90</v>
      </c>
      <c r="D53" s="18">
        <v>90</v>
      </c>
      <c r="E53" s="18">
        <v>80</v>
      </c>
      <c r="F53" s="18">
        <v>80</v>
      </c>
      <c r="G53" s="18">
        <v>100</v>
      </c>
      <c r="H53" s="18">
        <v>100</v>
      </c>
      <c r="I53" s="18">
        <v>70</v>
      </c>
      <c r="J53" s="18">
        <f t="shared" si="0"/>
        <v>610</v>
      </c>
      <c r="K53" s="45">
        <f t="shared" si="1"/>
        <v>87.142857142857139</v>
      </c>
      <c r="L53" s="60">
        <v>1</v>
      </c>
      <c r="M53" s="130">
        <f t="shared" si="2"/>
        <v>92.285714285714278</v>
      </c>
      <c r="O53" s="130">
        <f t="shared" si="3"/>
        <v>92.285714285714278</v>
      </c>
      <c r="P53" s="51" t="str">
        <f t="shared" si="4"/>
        <v>Lulus</v>
      </c>
      <c r="S53" s="39">
        <v>7</v>
      </c>
    </row>
    <row r="54" spans="1:19" x14ac:dyDescent="0.25">
      <c r="A54" s="46">
        <v>46</v>
      </c>
      <c r="B54" s="54" t="s">
        <v>941</v>
      </c>
      <c r="C54" s="18">
        <v>87</v>
      </c>
      <c r="D54" s="18">
        <v>95</v>
      </c>
      <c r="E54" s="18">
        <v>80</v>
      </c>
      <c r="F54" s="18">
        <v>75</v>
      </c>
      <c r="G54" s="18">
        <v>85</v>
      </c>
      <c r="H54" s="18">
        <v>80</v>
      </c>
      <c r="I54" s="18">
        <v>80</v>
      </c>
      <c r="J54" s="18">
        <f t="shared" si="0"/>
        <v>582</v>
      </c>
      <c r="K54" s="45">
        <f t="shared" si="1"/>
        <v>83.142857142857139</v>
      </c>
      <c r="L54" s="60">
        <v>1</v>
      </c>
      <c r="M54" s="130">
        <f t="shared" si="2"/>
        <v>89.885714285714286</v>
      </c>
      <c r="O54" s="130">
        <f t="shared" si="3"/>
        <v>89.885714285714286</v>
      </c>
      <c r="P54" s="51" t="str">
        <f t="shared" si="4"/>
        <v>Lulus</v>
      </c>
      <c r="S54" s="39">
        <v>7</v>
      </c>
    </row>
    <row r="55" spans="1:19" x14ac:dyDescent="0.25">
      <c r="A55" s="46">
        <v>47</v>
      </c>
      <c r="B55" s="30" t="s">
        <v>942</v>
      </c>
      <c r="C55" s="18">
        <v>78</v>
      </c>
      <c r="D55" s="18">
        <v>85</v>
      </c>
      <c r="E55" s="18">
        <v>80</v>
      </c>
      <c r="F55" s="18">
        <v>75</v>
      </c>
      <c r="G55" s="18">
        <v>85</v>
      </c>
      <c r="H55" s="18">
        <v>85</v>
      </c>
      <c r="I55" s="18">
        <v>70</v>
      </c>
      <c r="J55" s="18">
        <f t="shared" si="0"/>
        <v>558</v>
      </c>
      <c r="K55" s="45">
        <f t="shared" si="1"/>
        <v>79.714285714285708</v>
      </c>
      <c r="L55" s="60">
        <v>1</v>
      </c>
      <c r="M55" s="130">
        <f t="shared" si="2"/>
        <v>87.828571428571422</v>
      </c>
      <c r="O55" s="130">
        <f t="shared" si="3"/>
        <v>87.828571428571422</v>
      </c>
      <c r="P55" s="51" t="str">
        <f t="shared" si="4"/>
        <v>Lulus</v>
      </c>
      <c r="S55" s="39">
        <v>7</v>
      </c>
    </row>
    <row r="56" spans="1:19" x14ac:dyDescent="0.25">
      <c r="A56" s="46">
        <v>48</v>
      </c>
      <c r="B56" s="54" t="s">
        <v>943</v>
      </c>
      <c r="C56" s="18">
        <v>82</v>
      </c>
      <c r="D56" s="18">
        <v>90</v>
      </c>
      <c r="E56" s="18">
        <v>80</v>
      </c>
      <c r="F56" s="18">
        <v>85</v>
      </c>
      <c r="G56" s="18">
        <v>85</v>
      </c>
      <c r="H56" s="18">
        <v>75</v>
      </c>
      <c r="I56" s="18">
        <v>75</v>
      </c>
      <c r="J56" s="18">
        <f t="shared" si="0"/>
        <v>572</v>
      </c>
      <c r="K56" s="45">
        <f t="shared" si="1"/>
        <v>81.714285714285708</v>
      </c>
      <c r="L56" s="60">
        <v>1</v>
      </c>
      <c r="M56" s="130">
        <f t="shared" si="2"/>
        <v>89.028571428571425</v>
      </c>
      <c r="O56" s="130">
        <f t="shared" si="3"/>
        <v>89.028571428571425</v>
      </c>
      <c r="P56" s="51" t="str">
        <f t="shared" si="4"/>
        <v>Lulus</v>
      </c>
      <c r="S56" s="39">
        <v>7</v>
      </c>
    </row>
    <row r="57" spans="1:19" x14ac:dyDescent="0.25">
      <c r="A57" s="46">
        <v>49</v>
      </c>
      <c r="B57" s="54" t="s">
        <v>944</v>
      </c>
      <c r="C57" s="18">
        <v>92</v>
      </c>
      <c r="D57" s="18">
        <v>90</v>
      </c>
      <c r="E57" s="18">
        <v>85</v>
      </c>
      <c r="F57" s="18">
        <v>70</v>
      </c>
      <c r="G57" s="18">
        <v>85</v>
      </c>
      <c r="H57" s="18">
        <v>80</v>
      </c>
      <c r="I57" s="18">
        <v>80</v>
      </c>
      <c r="J57" s="18">
        <f t="shared" si="0"/>
        <v>582</v>
      </c>
      <c r="K57" s="45">
        <f t="shared" si="1"/>
        <v>83.142857142857139</v>
      </c>
      <c r="L57" s="60">
        <v>1</v>
      </c>
      <c r="M57" s="130">
        <f t="shared" si="2"/>
        <v>89.885714285714286</v>
      </c>
      <c r="O57" s="130">
        <f t="shared" si="3"/>
        <v>89.885714285714286</v>
      </c>
      <c r="P57" s="51" t="str">
        <f t="shared" si="4"/>
        <v>Lulus</v>
      </c>
      <c r="S57" s="39">
        <v>7</v>
      </c>
    </row>
    <row r="58" spans="1:19" x14ac:dyDescent="0.25">
      <c r="A58" s="46">
        <v>50</v>
      </c>
      <c r="B58" s="30" t="s">
        <v>945</v>
      </c>
      <c r="C58" s="18">
        <v>83</v>
      </c>
      <c r="D58" s="18">
        <v>75</v>
      </c>
      <c r="E58" s="18">
        <v>60</v>
      </c>
      <c r="F58" s="18">
        <v>75</v>
      </c>
      <c r="G58" s="18">
        <v>75</v>
      </c>
      <c r="H58" s="18">
        <v>70</v>
      </c>
      <c r="I58" s="18">
        <v>65</v>
      </c>
      <c r="J58" s="18">
        <f t="shared" si="0"/>
        <v>503</v>
      </c>
      <c r="K58" s="45">
        <f t="shared" si="1"/>
        <v>71.857142857142861</v>
      </c>
      <c r="L58" s="60">
        <v>1</v>
      </c>
      <c r="M58" s="130">
        <f t="shared" si="2"/>
        <v>83.114285714285714</v>
      </c>
      <c r="O58" s="130">
        <f t="shared" si="3"/>
        <v>83.114285714285714</v>
      </c>
      <c r="P58" s="51" t="str">
        <f t="shared" si="4"/>
        <v>Lulus</v>
      </c>
      <c r="S58" s="39">
        <v>7</v>
      </c>
    </row>
    <row r="59" spans="1:19" x14ac:dyDescent="0.25">
      <c r="A59" s="46">
        <v>51</v>
      </c>
      <c r="B59" s="29" t="s">
        <v>946</v>
      </c>
      <c r="C59" s="18">
        <v>93</v>
      </c>
      <c r="D59" s="18">
        <v>90</v>
      </c>
      <c r="E59" s="18">
        <v>75</v>
      </c>
      <c r="F59" s="18">
        <v>86</v>
      </c>
      <c r="G59" s="18">
        <v>100</v>
      </c>
      <c r="H59" s="18">
        <v>90</v>
      </c>
      <c r="I59" s="18">
        <v>80</v>
      </c>
      <c r="J59" s="18">
        <f t="shared" si="0"/>
        <v>614</v>
      </c>
      <c r="K59" s="45">
        <f t="shared" si="1"/>
        <v>87.714285714285708</v>
      </c>
      <c r="L59" s="60">
        <v>1</v>
      </c>
      <c r="M59" s="130">
        <f t="shared" si="2"/>
        <v>92.628571428571419</v>
      </c>
      <c r="O59" s="130">
        <f t="shared" si="3"/>
        <v>92.628571428571419</v>
      </c>
      <c r="P59" s="51" t="str">
        <f t="shared" si="4"/>
        <v>Lulus</v>
      </c>
      <c r="S59" s="39">
        <v>7</v>
      </c>
    </row>
    <row r="60" spans="1:19" x14ac:dyDescent="0.25">
      <c r="A60" s="46">
        <v>52</v>
      </c>
      <c r="B60" s="30" t="s">
        <v>947</v>
      </c>
      <c r="C60" s="18">
        <v>80</v>
      </c>
      <c r="D60" s="18">
        <v>85</v>
      </c>
      <c r="E60" s="18">
        <v>80</v>
      </c>
      <c r="F60" s="18">
        <v>75</v>
      </c>
      <c r="G60" s="18">
        <v>85</v>
      </c>
      <c r="H60" s="18">
        <v>85</v>
      </c>
      <c r="I60" s="18">
        <v>0</v>
      </c>
      <c r="J60" s="18">
        <f t="shared" si="0"/>
        <v>490</v>
      </c>
      <c r="K60" s="45">
        <f t="shared" si="1"/>
        <v>70</v>
      </c>
      <c r="L60" s="60">
        <v>1</v>
      </c>
      <c r="M60" s="130">
        <f t="shared" si="2"/>
        <v>82</v>
      </c>
      <c r="O60" s="130">
        <f t="shared" si="3"/>
        <v>82</v>
      </c>
      <c r="P60" s="51" t="str">
        <f t="shared" si="4"/>
        <v>Lulus</v>
      </c>
      <c r="S60" s="39">
        <v>7</v>
      </c>
    </row>
    <row r="61" spans="1:19" x14ac:dyDescent="0.25">
      <c r="A61" s="46">
        <v>53</v>
      </c>
      <c r="B61" s="30" t="s">
        <v>948</v>
      </c>
      <c r="C61" s="18">
        <v>85</v>
      </c>
      <c r="D61" s="18">
        <v>85</v>
      </c>
      <c r="E61" s="18">
        <v>80</v>
      </c>
      <c r="F61" s="18">
        <v>70</v>
      </c>
      <c r="G61" s="18">
        <v>85</v>
      </c>
      <c r="H61" s="18">
        <v>80</v>
      </c>
      <c r="I61" s="18">
        <v>70</v>
      </c>
      <c r="J61" s="18">
        <f t="shared" si="0"/>
        <v>555</v>
      </c>
      <c r="K61" s="45">
        <f t="shared" si="1"/>
        <v>79.285714285714292</v>
      </c>
      <c r="L61" s="60">
        <v>1</v>
      </c>
      <c r="M61" s="130">
        <f t="shared" si="2"/>
        <v>87.571428571428584</v>
      </c>
      <c r="O61" s="130">
        <f t="shared" si="3"/>
        <v>87.571428571428584</v>
      </c>
      <c r="P61" s="51" t="str">
        <f t="shared" si="4"/>
        <v>Lulus</v>
      </c>
      <c r="S61" s="39">
        <v>7</v>
      </c>
    </row>
    <row r="62" spans="1:19" x14ac:dyDescent="0.25">
      <c r="A62" s="46">
        <v>54</v>
      </c>
      <c r="B62" s="30" t="s">
        <v>949</v>
      </c>
      <c r="C62" s="18">
        <v>87</v>
      </c>
      <c r="D62" s="18">
        <v>85</v>
      </c>
      <c r="E62" s="18">
        <v>70</v>
      </c>
      <c r="F62" s="18">
        <v>75</v>
      </c>
      <c r="G62" s="18">
        <v>85</v>
      </c>
      <c r="H62" s="18">
        <v>90</v>
      </c>
      <c r="I62" s="18">
        <v>75</v>
      </c>
      <c r="J62" s="18">
        <f t="shared" si="0"/>
        <v>567</v>
      </c>
      <c r="K62" s="45">
        <f t="shared" si="1"/>
        <v>81</v>
      </c>
      <c r="L62" s="60">
        <v>1</v>
      </c>
      <c r="M62" s="130">
        <f t="shared" si="2"/>
        <v>88.6</v>
      </c>
      <c r="O62" s="130">
        <f t="shared" si="3"/>
        <v>88.6</v>
      </c>
      <c r="P62" s="51" t="str">
        <f t="shared" si="4"/>
        <v>Lulus</v>
      </c>
      <c r="S62" s="39">
        <v>7</v>
      </c>
    </row>
    <row r="63" spans="1:19" x14ac:dyDescent="0.25">
      <c r="A63" s="46">
        <v>55</v>
      </c>
      <c r="B63" s="30" t="s">
        <v>950</v>
      </c>
      <c r="C63" s="18">
        <v>88</v>
      </c>
      <c r="D63" s="18">
        <v>85</v>
      </c>
      <c r="E63" s="18">
        <v>75</v>
      </c>
      <c r="F63" s="18">
        <v>75</v>
      </c>
      <c r="G63" s="18">
        <v>85</v>
      </c>
      <c r="H63" s="18">
        <v>75</v>
      </c>
      <c r="I63" s="18">
        <v>85</v>
      </c>
      <c r="J63" s="18">
        <f t="shared" si="0"/>
        <v>568</v>
      </c>
      <c r="K63" s="45">
        <f t="shared" si="1"/>
        <v>81.142857142857139</v>
      </c>
      <c r="L63" s="60">
        <v>1</v>
      </c>
      <c r="M63" s="130">
        <f t="shared" si="2"/>
        <v>88.685714285714283</v>
      </c>
      <c r="O63" s="130">
        <f t="shared" si="3"/>
        <v>88.685714285714283</v>
      </c>
      <c r="P63" s="51" t="str">
        <f t="shared" si="4"/>
        <v>Lulus</v>
      </c>
      <c r="S63" s="39">
        <v>7</v>
      </c>
    </row>
    <row r="64" spans="1:19" x14ac:dyDescent="0.25">
      <c r="A64" s="46">
        <v>56</v>
      </c>
      <c r="B64" s="30" t="s">
        <v>951</v>
      </c>
      <c r="C64" s="18">
        <v>85</v>
      </c>
      <c r="D64" s="18">
        <v>95</v>
      </c>
      <c r="E64" s="18">
        <v>85</v>
      </c>
      <c r="F64" s="18">
        <v>75</v>
      </c>
      <c r="G64" s="18">
        <v>75</v>
      </c>
      <c r="H64" s="18">
        <v>75</v>
      </c>
      <c r="I64" s="18">
        <v>85</v>
      </c>
      <c r="J64" s="18">
        <f t="shared" si="0"/>
        <v>575</v>
      </c>
      <c r="K64" s="45">
        <f t="shared" si="1"/>
        <v>82.142857142857139</v>
      </c>
      <c r="L64" s="60">
        <v>1</v>
      </c>
      <c r="M64" s="130">
        <f t="shared" si="2"/>
        <v>89.285714285714278</v>
      </c>
      <c r="O64" s="130">
        <f t="shared" si="3"/>
        <v>89.285714285714278</v>
      </c>
      <c r="P64" s="51" t="str">
        <f t="shared" si="4"/>
        <v>Lulus</v>
      </c>
      <c r="S64" s="39">
        <v>7</v>
      </c>
    </row>
    <row r="65" spans="1:19" x14ac:dyDescent="0.25">
      <c r="A65" s="46">
        <v>57</v>
      </c>
      <c r="B65" s="30" t="s">
        <v>952</v>
      </c>
      <c r="C65" s="18">
        <v>85</v>
      </c>
      <c r="D65" s="18">
        <v>85</v>
      </c>
      <c r="E65" s="18">
        <v>80</v>
      </c>
      <c r="F65" s="18">
        <v>80</v>
      </c>
      <c r="G65" s="18">
        <v>85</v>
      </c>
      <c r="H65" s="18">
        <v>85</v>
      </c>
      <c r="I65" s="18">
        <v>65</v>
      </c>
      <c r="J65" s="18">
        <f t="shared" si="0"/>
        <v>565</v>
      </c>
      <c r="K65" s="45">
        <f t="shared" si="1"/>
        <v>80.714285714285708</v>
      </c>
      <c r="L65" s="60">
        <v>1</v>
      </c>
      <c r="M65" s="130">
        <f t="shared" si="2"/>
        <v>88.428571428571416</v>
      </c>
      <c r="O65" s="130">
        <f t="shared" si="3"/>
        <v>88.428571428571416</v>
      </c>
      <c r="P65" s="51" t="str">
        <f t="shared" si="4"/>
        <v>Lulus</v>
      </c>
      <c r="S65" s="39">
        <v>7</v>
      </c>
    </row>
    <row r="66" spans="1:19" x14ac:dyDescent="0.25">
      <c r="A66" s="46">
        <v>58</v>
      </c>
      <c r="B66" s="30" t="s">
        <v>953</v>
      </c>
      <c r="C66" s="18">
        <v>88</v>
      </c>
      <c r="D66" s="18">
        <v>85</v>
      </c>
      <c r="E66" s="18">
        <v>85</v>
      </c>
      <c r="F66" s="18">
        <v>75</v>
      </c>
      <c r="G66" s="18">
        <v>85</v>
      </c>
      <c r="H66" s="18">
        <v>80</v>
      </c>
      <c r="I66" s="18">
        <v>85</v>
      </c>
      <c r="J66" s="18">
        <f t="shared" si="0"/>
        <v>583</v>
      </c>
      <c r="K66" s="45">
        <f t="shared" si="1"/>
        <v>83.285714285714292</v>
      </c>
      <c r="L66" s="60">
        <v>1</v>
      </c>
      <c r="M66" s="130">
        <f t="shared" si="2"/>
        <v>89.971428571428575</v>
      </c>
      <c r="O66" s="130">
        <f t="shared" si="3"/>
        <v>89.971428571428575</v>
      </c>
      <c r="P66" s="51" t="str">
        <f t="shared" si="4"/>
        <v>Lulus</v>
      </c>
      <c r="S66" s="39">
        <v>7</v>
      </c>
    </row>
    <row r="67" spans="1:19" x14ac:dyDescent="0.25">
      <c r="A67" s="46">
        <v>59</v>
      </c>
      <c r="B67" s="30" t="s">
        <v>954</v>
      </c>
      <c r="C67" s="18">
        <v>78</v>
      </c>
      <c r="D67" s="18">
        <v>85</v>
      </c>
      <c r="E67" s="18">
        <v>80</v>
      </c>
      <c r="F67" s="18">
        <v>75</v>
      </c>
      <c r="G67" s="18">
        <v>75</v>
      </c>
      <c r="H67" s="18">
        <v>80</v>
      </c>
      <c r="I67" s="18">
        <v>70</v>
      </c>
      <c r="J67" s="18">
        <f t="shared" si="0"/>
        <v>543</v>
      </c>
      <c r="K67" s="45">
        <f t="shared" si="1"/>
        <v>77.571428571428569</v>
      </c>
      <c r="L67" s="60">
        <v>1</v>
      </c>
      <c r="M67" s="130">
        <f t="shared" si="2"/>
        <v>86.542857142857144</v>
      </c>
      <c r="O67" s="130">
        <f t="shared" si="3"/>
        <v>86.542857142857144</v>
      </c>
      <c r="P67" s="51" t="str">
        <f t="shared" si="4"/>
        <v>Lulus</v>
      </c>
      <c r="S67" s="39">
        <v>7</v>
      </c>
    </row>
    <row r="68" spans="1:19" x14ac:dyDescent="0.25">
      <c r="A68" s="46">
        <v>60</v>
      </c>
      <c r="B68" s="30" t="s">
        <v>955</v>
      </c>
      <c r="C68" s="18">
        <v>85</v>
      </c>
      <c r="D68" s="18">
        <v>90</v>
      </c>
      <c r="E68" s="18">
        <v>70</v>
      </c>
      <c r="F68" s="18">
        <v>75</v>
      </c>
      <c r="G68" s="18">
        <v>75</v>
      </c>
      <c r="H68" s="18">
        <v>85</v>
      </c>
      <c r="I68" s="18">
        <v>65</v>
      </c>
      <c r="J68" s="18">
        <f t="shared" si="0"/>
        <v>545</v>
      </c>
      <c r="K68" s="45">
        <f t="shared" si="1"/>
        <v>77.857142857142861</v>
      </c>
      <c r="L68" s="60">
        <v>1</v>
      </c>
      <c r="M68" s="130">
        <f t="shared" si="2"/>
        <v>86.714285714285722</v>
      </c>
      <c r="O68" s="130">
        <f t="shared" si="3"/>
        <v>86.714285714285722</v>
      </c>
      <c r="P68" s="51" t="str">
        <f t="shared" si="4"/>
        <v>Lulus</v>
      </c>
      <c r="S68" s="39">
        <v>7</v>
      </c>
    </row>
    <row r="69" spans="1:19" x14ac:dyDescent="0.25">
      <c r="A69" s="46">
        <v>61</v>
      </c>
      <c r="B69" s="30" t="s">
        <v>956</v>
      </c>
      <c r="C69" s="18">
        <v>80</v>
      </c>
      <c r="D69" s="18">
        <v>90</v>
      </c>
      <c r="E69" s="18">
        <v>80</v>
      </c>
      <c r="F69" s="18">
        <v>80</v>
      </c>
      <c r="G69" s="18">
        <v>85</v>
      </c>
      <c r="H69" s="18">
        <v>80</v>
      </c>
      <c r="I69" s="18">
        <v>70</v>
      </c>
      <c r="J69" s="18">
        <f t="shared" si="0"/>
        <v>565</v>
      </c>
      <c r="K69" s="45">
        <f t="shared" si="1"/>
        <v>80.714285714285708</v>
      </c>
      <c r="L69" s="60">
        <v>1</v>
      </c>
      <c r="M69" s="130">
        <f t="shared" si="2"/>
        <v>88.428571428571416</v>
      </c>
      <c r="O69" s="130">
        <f t="shared" si="3"/>
        <v>88.428571428571416</v>
      </c>
      <c r="P69" s="51" t="str">
        <f t="shared" si="4"/>
        <v>Lulus</v>
      </c>
      <c r="S69" s="39">
        <v>7</v>
      </c>
    </row>
    <row r="70" spans="1:19" x14ac:dyDescent="0.25">
      <c r="A70" s="46">
        <v>62</v>
      </c>
      <c r="B70" s="30" t="s">
        <v>957</v>
      </c>
      <c r="C70" s="18">
        <v>85</v>
      </c>
      <c r="D70" s="18">
        <v>90</v>
      </c>
      <c r="E70" s="18">
        <v>80</v>
      </c>
      <c r="F70" s="18">
        <v>85</v>
      </c>
      <c r="G70" s="18">
        <v>85</v>
      </c>
      <c r="H70" s="18">
        <v>90</v>
      </c>
      <c r="I70" s="18">
        <v>70</v>
      </c>
      <c r="J70" s="18">
        <f t="shared" si="0"/>
        <v>585</v>
      </c>
      <c r="K70" s="45">
        <f t="shared" si="1"/>
        <v>83.571428571428569</v>
      </c>
      <c r="L70" s="60">
        <v>1</v>
      </c>
      <c r="M70" s="130">
        <f t="shared" si="2"/>
        <v>90.142857142857139</v>
      </c>
      <c r="O70" s="130">
        <f t="shared" si="3"/>
        <v>90.142857142857139</v>
      </c>
      <c r="P70" s="51" t="str">
        <f t="shared" si="4"/>
        <v>Lulus</v>
      </c>
      <c r="S70" s="39">
        <v>7</v>
      </c>
    </row>
    <row r="71" spans="1:19" x14ac:dyDescent="0.25">
      <c r="A71" s="46">
        <v>63</v>
      </c>
      <c r="B71" s="30" t="s">
        <v>958</v>
      </c>
      <c r="C71" s="18">
        <v>83</v>
      </c>
      <c r="D71" s="18">
        <v>90</v>
      </c>
      <c r="E71" s="18">
        <v>80</v>
      </c>
      <c r="F71" s="18">
        <v>75</v>
      </c>
      <c r="G71" s="18">
        <v>85</v>
      </c>
      <c r="H71" s="18">
        <v>85</v>
      </c>
      <c r="I71" s="18">
        <v>65</v>
      </c>
      <c r="J71" s="18">
        <f t="shared" si="0"/>
        <v>563</v>
      </c>
      <c r="K71" s="45">
        <f t="shared" si="1"/>
        <v>80.428571428571431</v>
      </c>
      <c r="L71" s="60">
        <v>1</v>
      </c>
      <c r="M71" s="130">
        <f t="shared" si="2"/>
        <v>88.257142857142867</v>
      </c>
      <c r="O71" s="130">
        <f t="shared" si="3"/>
        <v>88.257142857142867</v>
      </c>
      <c r="P71" s="51" t="str">
        <f t="shared" si="4"/>
        <v>Lulus</v>
      </c>
      <c r="S71" s="39">
        <v>7</v>
      </c>
    </row>
    <row r="72" spans="1:19" x14ac:dyDescent="0.25">
      <c r="A72" s="46">
        <v>64</v>
      </c>
      <c r="B72" s="30" t="s">
        <v>959</v>
      </c>
      <c r="C72" s="18">
        <v>88</v>
      </c>
      <c r="D72" s="18">
        <v>90</v>
      </c>
      <c r="E72" s="18">
        <v>70</v>
      </c>
      <c r="F72" s="18">
        <v>70</v>
      </c>
      <c r="G72" s="18">
        <v>85</v>
      </c>
      <c r="H72" s="18">
        <v>80</v>
      </c>
      <c r="I72" s="18">
        <v>70</v>
      </c>
      <c r="J72" s="18">
        <f t="shared" si="0"/>
        <v>553</v>
      </c>
      <c r="K72" s="45">
        <f t="shared" si="1"/>
        <v>79</v>
      </c>
      <c r="L72" s="60">
        <v>1</v>
      </c>
      <c r="M72" s="130">
        <f t="shared" si="2"/>
        <v>87.4</v>
      </c>
      <c r="O72" s="130">
        <f t="shared" si="3"/>
        <v>87.4</v>
      </c>
      <c r="P72" s="51" t="str">
        <f t="shared" si="4"/>
        <v>Lulus</v>
      </c>
      <c r="S72" s="39">
        <v>7</v>
      </c>
    </row>
    <row r="73" spans="1:19" x14ac:dyDescent="0.25">
      <c r="A73" s="46">
        <v>65</v>
      </c>
      <c r="B73" s="126" t="s">
        <v>960</v>
      </c>
      <c r="C73" s="18">
        <v>85</v>
      </c>
      <c r="D73" s="18">
        <v>80</v>
      </c>
      <c r="E73" s="18">
        <v>85</v>
      </c>
      <c r="F73" s="18">
        <v>80</v>
      </c>
      <c r="G73" s="18">
        <v>85</v>
      </c>
      <c r="H73" s="18">
        <v>80</v>
      </c>
      <c r="I73" s="18">
        <v>65</v>
      </c>
      <c r="J73" s="18">
        <f t="shared" si="0"/>
        <v>560</v>
      </c>
      <c r="K73" s="45">
        <f t="shared" si="1"/>
        <v>80</v>
      </c>
      <c r="L73" s="60">
        <v>1</v>
      </c>
      <c r="M73" s="130">
        <f t="shared" si="2"/>
        <v>88</v>
      </c>
      <c r="O73" s="130">
        <f t="shared" si="3"/>
        <v>88</v>
      </c>
      <c r="P73" s="51" t="str">
        <f t="shared" si="4"/>
        <v>Lulus</v>
      </c>
      <c r="S73" s="39">
        <v>7</v>
      </c>
    </row>
    <row r="74" spans="1:19" x14ac:dyDescent="0.25">
      <c r="A74" s="46">
        <v>66</v>
      </c>
      <c r="B74" s="30" t="s">
        <v>961</v>
      </c>
      <c r="C74" s="18">
        <v>88</v>
      </c>
      <c r="D74" s="18">
        <v>90</v>
      </c>
      <c r="E74" s="18">
        <v>80</v>
      </c>
      <c r="F74" s="18">
        <v>0</v>
      </c>
      <c r="G74" s="18">
        <v>85</v>
      </c>
      <c r="H74" s="18">
        <v>0</v>
      </c>
      <c r="I74" s="18">
        <v>70</v>
      </c>
      <c r="J74" s="18">
        <f t="shared" ref="J74:J82" si="5">SUM(C74:I74)</f>
        <v>413</v>
      </c>
      <c r="K74" s="45">
        <f t="shared" ref="K74:K82" si="6">J74/S74</f>
        <v>59</v>
      </c>
      <c r="L74" s="60">
        <v>1</v>
      </c>
      <c r="M74" s="130">
        <f t="shared" ref="M74:M82" si="7">((K74*60)/100)+(L74*40)</f>
        <v>75.400000000000006</v>
      </c>
      <c r="O74" s="130">
        <f t="shared" ref="O74:O82" si="8">M74-N74</f>
        <v>75.400000000000006</v>
      </c>
      <c r="P74" s="51" t="str">
        <f t="shared" ref="P74:P82" si="9">IF(O74&gt;=55,"Lulus","Tidak Lulus")</f>
        <v>Lulus</v>
      </c>
      <c r="S74" s="39">
        <v>7</v>
      </c>
    </row>
    <row r="75" spans="1:19" x14ac:dyDescent="0.25">
      <c r="A75" s="46">
        <v>67</v>
      </c>
      <c r="B75" s="30" t="s">
        <v>962</v>
      </c>
      <c r="C75" s="18">
        <v>0</v>
      </c>
      <c r="D75" s="18">
        <v>0</v>
      </c>
      <c r="E75" s="18">
        <v>70</v>
      </c>
      <c r="F75" s="18">
        <v>80</v>
      </c>
      <c r="G75" s="18">
        <v>0</v>
      </c>
      <c r="H75" s="18">
        <v>85</v>
      </c>
      <c r="I75" s="18">
        <v>0</v>
      </c>
      <c r="J75" s="18">
        <f t="shared" si="5"/>
        <v>235</v>
      </c>
      <c r="K75" s="45">
        <f t="shared" si="6"/>
        <v>33.571428571428569</v>
      </c>
      <c r="L75" s="60">
        <v>1</v>
      </c>
      <c r="M75" s="130">
        <f t="shared" si="7"/>
        <v>60.142857142857139</v>
      </c>
      <c r="O75" s="130">
        <f t="shared" si="8"/>
        <v>60.142857142857139</v>
      </c>
      <c r="P75" s="51" t="str">
        <f t="shared" si="9"/>
        <v>Lulus</v>
      </c>
      <c r="S75" s="39">
        <v>7</v>
      </c>
    </row>
    <row r="76" spans="1:19" x14ac:dyDescent="0.25">
      <c r="A76" s="46">
        <v>68</v>
      </c>
      <c r="B76" s="30" t="s">
        <v>963</v>
      </c>
      <c r="C76" s="18">
        <v>82</v>
      </c>
      <c r="D76" s="18">
        <v>100</v>
      </c>
      <c r="E76" s="18">
        <v>80</v>
      </c>
      <c r="F76" s="18">
        <v>0</v>
      </c>
      <c r="G76" s="18">
        <v>85</v>
      </c>
      <c r="H76" s="18">
        <v>80</v>
      </c>
      <c r="I76" s="18">
        <v>70</v>
      </c>
      <c r="J76" s="18">
        <f t="shared" si="5"/>
        <v>497</v>
      </c>
      <c r="K76" s="45">
        <f t="shared" si="6"/>
        <v>71</v>
      </c>
      <c r="L76" s="60">
        <v>1</v>
      </c>
      <c r="M76" s="130">
        <f t="shared" si="7"/>
        <v>82.6</v>
      </c>
      <c r="O76" s="130">
        <f t="shared" si="8"/>
        <v>82.6</v>
      </c>
      <c r="P76" s="51" t="str">
        <f t="shared" si="9"/>
        <v>Lulus</v>
      </c>
      <c r="S76" s="39">
        <v>7</v>
      </c>
    </row>
    <row r="77" spans="1:19" x14ac:dyDescent="0.25">
      <c r="A77" s="46">
        <v>69</v>
      </c>
      <c r="B77" s="30" t="s">
        <v>964</v>
      </c>
      <c r="C77" s="18">
        <v>0</v>
      </c>
      <c r="D77" s="18">
        <v>0</v>
      </c>
      <c r="E77" s="18">
        <v>70</v>
      </c>
      <c r="F77" s="18">
        <v>0</v>
      </c>
      <c r="G77" s="18">
        <v>0</v>
      </c>
      <c r="H77" s="18">
        <v>0</v>
      </c>
      <c r="I77" s="18">
        <v>0</v>
      </c>
      <c r="J77" s="18">
        <f t="shared" si="5"/>
        <v>70</v>
      </c>
      <c r="K77" s="45">
        <f t="shared" si="6"/>
        <v>10</v>
      </c>
      <c r="L77" s="60">
        <v>1</v>
      </c>
      <c r="M77" s="130">
        <f t="shared" si="7"/>
        <v>46</v>
      </c>
      <c r="O77" s="130">
        <f t="shared" si="8"/>
        <v>46</v>
      </c>
      <c r="P77" s="51" t="str">
        <f t="shared" si="9"/>
        <v>Tidak Lulus</v>
      </c>
      <c r="R77" s="39">
        <v>1</v>
      </c>
      <c r="S77" s="39">
        <v>7</v>
      </c>
    </row>
    <row r="78" spans="1:19" x14ac:dyDescent="0.25">
      <c r="A78" s="46">
        <v>70</v>
      </c>
      <c r="B78" s="30" t="s">
        <v>965</v>
      </c>
      <c r="C78" s="18">
        <v>0</v>
      </c>
      <c r="D78" s="18">
        <v>0</v>
      </c>
      <c r="E78" s="18">
        <v>70</v>
      </c>
      <c r="F78" s="18">
        <v>70</v>
      </c>
      <c r="G78" s="18">
        <v>0</v>
      </c>
      <c r="H78" s="18">
        <v>0</v>
      </c>
      <c r="I78" s="18">
        <v>80</v>
      </c>
      <c r="J78" s="18">
        <f t="shared" si="5"/>
        <v>220</v>
      </c>
      <c r="K78" s="45">
        <f t="shared" si="6"/>
        <v>31.428571428571427</v>
      </c>
      <c r="L78" s="60">
        <v>1</v>
      </c>
      <c r="M78" s="130">
        <f t="shared" si="7"/>
        <v>58.857142857142854</v>
      </c>
      <c r="O78" s="130">
        <f t="shared" si="8"/>
        <v>58.857142857142854</v>
      </c>
      <c r="P78" s="51" t="str">
        <f t="shared" si="9"/>
        <v>Lulus</v>
      </c>
      <c r="S78" s="39">
        <v>7</v>
      </c>
    </row>
    <row r="79" spans="1:19" x14ac:dyDescent="0.25">
      <c r="A79" s="46">
        <v>71</v>
      </c>
      <c r="B79" s="30" t="s">
        <v>966</v>
      </c>
      <c r="C79" s="18">
        <v>80</v>
      </c>
      <c r="D79" s="18">
        <v>90</v>
      </c>
      <c r="E79" s="18">
        <v>80</v>
      </c>
      <c r="F79" s="18">
        <v>80</v>
      </c>
      <c r="G79" s="18">
        <v>85</v>
      </c>
      <c r="H79" s="18">
        <v>80</v>
      </c>
      <c r="I79" s="18">
        <v>65</v>
      </c>
      <c r="J79" s="18">
        <f t="shared" si="5"/>
        <v>560</v>
      </c>
      <c r="K79" s="45">
        <f t="shared" si="6"/>
        <v>80</v>
      </c>
      <c r="L79" s="60">
        <v>1</v>
      </c>
      <c r="M79" s="130">
        <f t="shared" si="7"/>
        <v>88</v>
      </c>
      <c r="O79" s="130">
        <f t="shared" si="8"/>
        <v>88</v>
      </c>
      <c r="P79" s="51" t="str">
        <f t="shared" si="9"/>
        <v>Lulus</v>
      </c>
      <c r="S79" s="39">
        <v>7</v>
      </c>
    </row>
    <row r="80" spans="1:19" x14ac:dyDescent="0.25">
      <c r="A80" s="46">
        <v>72</v>
      </c>
      <c r="B80" s="30" t="s">
        <v>967</v>
      </c>
      <c r="C80" s="18">
        <v>88</v>
      </c>
      <c r="D80" s="18">
        <v>85</v>
      </c>
      <c r="E80" s="18">
        <v>80</v>
      </c>
      <c r="F80" s="18">
        <v>75</v>
      </c>
      <c r="G80" s="18">
        <v>75</v>
      </c>
      <c r="H80" s="18">
        <v>70</v>
      </c>
      <c r="I80" s="18">
        <v>65</v>
      </c>
      <c r="J80" s="18">
        <f t="shared" si="5"/>
        <v>538</v>
      </c>
      <c r="K80" s="45">
        <f t="shared" si="6"/>
        <v>76.857142857142861</v>
      </c>
      <c r="L80" s="60">
        <v>1</v>
      </c>
      <c r="M80" s="130">
        <f t="shared" si="7"/>
        <v>86.114285714285714</v>
      </c>
      <c r="O80" s="130">
        <f t="shared" si="8"/>
        <v>86.114285714285714</v>
      </c>
      <c r="P80" s="51" t="str">
        <f t="shared" si="9"/>
        <v>Lulus</v>
      </c>
      <c r="S80" s="39">
        <v>7</v>
      </c>
    </row>
    <row r="81" spans="1:19" x14ac:dyDescent="0.25">
      <c r="A81" s="46">
        <v>73</v>
      </c>
      <c r="B81" s="30" t="s">
        <v>968</v>
      </c>
      <c r="C81" s="18">
        <v>80</v>
      </c>
      <c r="D81" s="18">
        <v>85</v>
      </c>
      <c r="E81" s="18">
        <v>80</v>
      </c>
      <c r="F81" s="18">
        <v>85</v>
      </c>
      <c r="G81" s="18">
        <v>85</v>
      </c>
      <c r="H81" s="18">
        <v>75</v>
      </c>
      <c r="I81" s="18">
        <v>85</v>
      </c>
      <c r="J81" s="18">
        <f t="shared" si="5"/>
        <v>575</v>
      </c>
      <c r="K81" s="45">
        <f t="shared" si="6"/>
        <v>82.142857142857139</v>
      </c>
      <c r="L81" s="60">
        <v>1</v>
      </c>
      <c r="M81" s="130">
        <f t="shared" si="7"/>
        <v>89.285714285714278</v>
      </c>
      <c r="O81" s="130">
        <f t="shared" si="8"/>
        <v>89.285714285714278</v>
      </c>
      <c r="P81" s="51" t="str">
        <f t="shared" si="9"/>
        <v>Lulus</v>
      </c>
      <c r="S81" s="39">
        <v>7</v>
      </c>
    </row>
    <row r="82" spans="1:19" x14ac:dyDescent="0.25">
      <c r="A82" s="46">
        <v>74</v>
      </c>
      <c r="B82" s="30" t="s">
        <v>969</v>
      </c>
      <c r="C82" s="18">
        <v>88</v>
      </c>
      <c r="D82" s="18">
        <v>90</v>
      </c>
      <c r="E82" s="18">
        <v>80</v>
      </c>
      <c r="F82" s="18">
        <v>85</v>
      </c>
      <c r="G82" s="18">
        <v>85</v>
      </c>
      <c r="H82" s="18">
        <v>80</v>
      </c>
      <c r="I82" s="18">
        <v>65</v>
      </c>
      <c r="J82" s="18">
        <f t="shared" si="5"/>
        <v>573</v>
      </c>
      <c r="K82" s="45">
        <f t="shared" si="6"/>
        <v>81.857142857142861</v>
      </c>
      <c r="L82" s="60">
        <v>1</v>
      </c>
      <c r="M82" s="130">
        <f t="shared" si="7"/>
        <v>89.114285714285714</v>
      </c>
      <c r="O82" s="130">
        <f t="shared" si="8"/>
        <v>89.114285714285714</v>
      </c>
      <c r="P82" s="51" t="str">
        <f t="shared" si="9"/>
        <v>Lulus</v>
      </c>
      <c r="S82" s="39">
        <v>7</v>
      </c>
    </row>
    <row r="83" spans="1:19" x14ac:dyDescent="0.25">
      <c r="R83" s="39">
        <f>SUM(R9:R82)</f>
        <v>4</v>
      </c>
    </row>
  </sheetData>
  <sheetProtection algorithmName="SHA-512" hashValue="U7XVaoUSskaFPAiC0EtS/a3v5y+ImBpzCgyQuawf9GU4xRpXxDq5SzSZ4yIjueQ6GhXATEZfmAnFBmB6omMlFQ==" saltValue="oQ1eZGh53CbHA16JxY6XMg==" spinCount="100000" sheet="1" objects="1" scenarios="1"/>
  <mergeCells count="7">
    <mergeCell ref="C7:I7"/>
    <mergeCell ref="J7:J8"/>
    <mergeCell ref="K7:K8"/>
    <mergeCell ref="A1:P1"/>
    <mergeCell ref="A2:P2"/>
    <mergeCell ref="A3:P3"/>
    <mergeCell ref="A4:P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zoomScale="80" zoomScaleNormal="80" workbookViewId="0">
      <selection sqref="A1:P1"/>
    </sheetView>
  </sheetViews>
  <sheetFormatPr defaultRowHeight="15.75" x14ac:dyDescent="0.25"/>
  <cols>
    <col min="1" max="1" width="9.140625" style="39"/>
    <col min="2" max="2" width="53.85546875" style="39" customWidth="1"/>
    <col min="3" max="15" width="0" style="39" hidden="1" customWidth="1"/>
    <col min="16" max="16" width="17.42578125" style="39" customWidth="1"/>
    <col min="17" max="20" width="0" style="39" hidden="1" customWidth="1"/>
    <col min="21" max="16384" width="9.140625" style="39"/>
  </cols>
  <sheetData>
    <row r="1" spans="1:18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8" x14ac:dyDescent="0.2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8" x14ac:dyDescent="0.25">
      <c r="A3" s="121" t="s">
        <v>80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8" x14ac:dyDescent="0.25">
      <c r="A4" s="121" t="s">
        <v>1045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7" spans="1:18" x14ac:dyDescent="0.25">
      <c r="C7" s="127" t="s">
        <v>76</v>
      </c>
      <c r="D7" s="127"/>
      <c r="E7" s="127"/>
      <c r="F7" s="127"/>
      <c r="G7" s="127"/>
      <c r="H7" s="127"/>
      <c r="I7" s="127"/>
      <c r="J7" s="131" t="s">
        <v>77</v>
      </c>
      <c r="K7" s="128" t="s">
        <v>157</v>
      </c>
    </row>
    <row r="8" spans="1:18" x14ac:dyDescent="0.25">
      <c r="A8" s="78" t="s">
        <v>0</v>
      </c>
      <c r="B8" s="78" t="s">
        <v>1</v>
      </c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32"/>
      <c r="K8" s="129"/>
      <c r="L8" s="39" t="s">
        <v>1203</v>
      </c>
      <c r="M8" s="39" t="s">
        <v>1204</v>
      </c>
      <c r="N8" s="39" t="s">
        <v>1205</v>
      </c>
      <c r="O8" s="57" t="s">
        <v>1206</v>
      </c>
      <c r="P8" s="49" t="s">
        <v>1207</v>
      </c>
    </row>
    <row r="9" spans="1:18" x14ac:dyDescent="0.25">
      <c r="A9" s="46">
        <v>1</v>
      </c>
      <c r="B9" s="20" t="s">
        <v>971</v>
      </c>
      <c r="C9" s="18">
        <v>80</v>
      </c>
      <c r="D9" s="18">
        <v>70</v>
      </c>
      <c r="E9" s="18">
        <v>80</v>
      </c>
      <c r="F9" s="18">
        <v>75</v>
      </c>
      <c r="G9" s="18">
        <v>85</v>
      </c>
      <c r="H9" s="39">
        <v>85</v>
      </c>
      <c r="I9" s="39">
        <v>70</v>
      </c>
      <c r="J9" s="18">
        <f t="shared" ref="J9:J40" si="0">SUM(C9:I9)</f>
        <v>545</v>
      </c>
      <c r="K9" s="45">
        <f>J9/R9</f>
        <v>77.857142857142861</v>
      </c>
      <c r="L9" s="57">
        <v>1</v>
      </c>
      <c r="M9" s="130">
        <f>((K9*60)/100)+(L9*40)</f>
        <v>86.714285714285722</v>
      </c>
      <c r="O9" s="130">
        <f>M9-N9</f>
        <v>86.714285714285722</v>
      </c>
      <c r="P9" s="51" t="str">
        <f>IF(O9&gt;=55,"Lulus","Tidak Lulus")</f>
        <v>Lulus</v>
      </c>
      <c r="R9" s="39">
        <v>7</v>
      </c>
    </row>
    <row r="10" spans="1:18" x14ac:dyDescent="0.25">
      <c r="A10" s="46">
        <v>2</v>
      </c>
      <c r="B10" s="20" t="s">
        <v>972</v>
      </c>
      <c r="C10" s="18">
        <v>80</v>
      </c>
      <c r="D10" s="18">
        <v>75</v>
      </c>
      <c r="E10" s="18">
        <v>90</v>
      </c>
      <c r="F10" s="18">
        <v>90</v>
      </c>
      <c r="G10" s="18">
        <v>85</v>
      </c>
      <c r="H10" s="39">
        <v>0</v>
      </c>
      <c r="I10" s="39">
        <v>55</v>
      </c>
      <c r="J10" s="18">
        <f t="shared" si="0"/>
        <v>475</v>
      </c>
      <c r="K10" s="45">
        <f t="shared" ref="K10:K73" si="1">J10/R10</f>
        <v>67.857142857142861</v>
      </c>
      <c r="L10" s="57">
        <v>1</v>
      </c>
      <c r="M10" s="130">
        <f t="shared" ref="M10:M73" si="2">((K10*60)/100)+(L10*40)</f>
        <v>80.714285714285722</v>
      </c>
      <c r="O10" s="130">
        <f t="shared" ref="O10:O73" si="3">M10-N10</f>
        <v>80.714285714285722</v>
      </c>
      <c r="P10" s="51" t="str">
        <f t="shared" ref="P10:P73" si="4">IF(O10&gt;=55,"Lulus","Tidak Lulus")</f>
        <v>Lulus</v>
      </c>
      <c r="R10" s="39">
        <v>7</v>
      </c>
    </row>
    <row r="11" spans="1:18" x14ac:dyDescent="0.25">
      <c r="A11" s="46">
        <v>3</v>
      </c>
      <c r="B11" s="20" t="s">
        <v>973</v>
      </c>
      <c r="C11" s="18">
        <v>85</v>
      </c>
      <c r="D11" s="18">
        <v>95</v>
      </c>
      <c r="E11" s="18">
        <v>80</v>
      </c>
      <c r="F11" s="18">
        <v>80</v>
      </c>
      <c r="G11" s="18">
        <v>85</v>
      </c>
      <c r="H11" s="39">
        <v>75</v>
      </c>
      <c r="I11" s="39">
        <v>85</v>
      </c>
      <c r="J11" s="18">
        <f t="shared" si="0"/>
        <v>585</v>
      </c>
      <c r="K11" s="45">
        <f t="shared" si="1"/>
        <v>83.571428571428569</v>
      </c>
      <c r="L11" s="57">
        <v>1</v>
      </c>
      <c r="M11" s="130">
        <f t="shared" si="2"/>
        <v>90.142857142857139</v>
      </c>
      <c r="O11" s="130">
        <f t="shared" si="3"/>
        <v>90.142857142857139</v>
      </c>
      <c r="P11" s="51" t="str">
        <f t="shared" si="4"/>
        <v>Lulus</v>
      </c>
      <c r="R11" s="39">
        <v>7</v>
      </c>
    </row>
    <row r="12" spans="1:18" x14ac:dyDescent="0.25">
      <c r="A12" s="46">
        <v>4</v>
      </c>
      <c r="B12" s="20" t="s">
        <v>974</v>
      </c>
      <c r="C12" s="18">
        <v>0</v>
      </c>
      <c r="D12" s="18">
        <v>0</v>
      </c>
      <c r="E12" s="18">
        <v>80</v>
      </c>
      <c r="F12" s="18"/>
      <c r="G12" s="18">
        <v>0</v>
      </c>
      <c r="H12" s="39">
        <v>0</v>
      </c>
      <c r="I12" s="39">
        <v>0</v>
      </c>
      <c r="J12" s="18">
        <f t="shared" si="0"/>
        <v>80</v>
      </c>
      <c r="K12" s="45">
        <f t="shared" si="1"/>
        <v>11.428571428571429</v>
      </c>
      <c r="L12" s="57">
        <v>1</v>
      </c>
      <c r="M12" s="130">
        <f t="shared" si="2"/>
        <v>46.857142857142861</v>
      </c>
      <c r="O12" s="130">
        <f t="shared" si="3"/>
        <v>46.857142857142861</v>
      </c>
      <c r="P12" s="51" t="str">
        <f t="shared" si="4"/>
        <v>Tidak Lulus</v>
      </c>
      <c r="Q12" s="39">
        <v>1</v>
      </c>
      <c r="R12" s="39">
        <v>7</v>
      </c>
    </row>
    <row r="13" spans="1:18" x14ac:dyDescent="0.25">
      <c r="A13" s="46">
        <v>5</v>
      </c>
      <c r="B13" s="20" t="s">
        <v>975</v>
      </c>
      <c r="C13" s="18">
        <v>80</v>
      </c>
      <c r="D13" s="18">
        <v>90</v>
      </c>
      <c r="E13" s="18">
        <v>80</v>
      </c>
      <c r="F13" s="18">
        <v>80</v>
      </c>
      <c r="G13" s="18">
        <v>85</v>
      </c>
      <c r="H13" s="39">
        <v>80</v>
      </c>
      <c r="I13" s="39">
        <v>70</v>
      </c>
      <c r="J13" s="18">
        <f t="shared" si="0"/>
        <v>565</v>
      </c>
      <c r="K13" s="45">
        <f t="shared" si="1"/>
        <v>80.714285714285708</v>
      </c>
      <c r="L13" s="57">
        <v>1</v>
      </c>
      <c r="M13" s="130">
        <f t="shared" si="2"/>
        <v>88.428571428571416</v>
      </c>
      <c r="O13" s="130">
        <f t="shared" si="3"/>
        <v>88.428571428571416</v>
      </c>
      <c r="P13" s="51" t="str">
        <f t="shared" si="4"/>
        <v>Lulus</v>
      </c>
      <c r="R13" s="39">
        <v>7</v>
      </c>
    </row>
    <row r="14" spans="1:18" x14ac:dyDescent="0.25">
      <c r="A14" s="46">
        <v>6</v>
      </c>
      <c r="B14" s="20" t="s">
        <v>976</v>
      </c>
      <c r="C14" s="18">
        <v>55</v>
      </c>
      <c r="D14" s="18">
        <v>55</v>
      </c>
      <c r="E14" s="18">
        <v>80</v>
      </c>
      <c r="F14" s="18">
        <v>55</v>
      </c>
      <c r="G14" s="18">
        <v>55</v>
      </c>
      <c r="H14" s="39">
        <v>55</v>
      </c>
      <c r="I14" s="39">
        <v>0</v>
      </c>
      <c r="J14" s="18">
        <f t="shared" si="0"/>
        <v>355</v>
      </c>
      <c r="K14" s="45">
        <f t="shared" si="1"/>
        <v>50.714285714285715</v>
      </c>
      <c r="L14" s="57">
        <v>1</v>
      </c>
      <c r="M14" s="130">
        <f t="shared" si="2"/>
        <v>70.428571428571431</v>
      </c>
      <c r="O14" s="130">
        <f t="shared" si="3"/>
        <v>70.428571428571431</v>
      </c>
      <c r="P14" s="51" t="str">
        <f t="shared" si="4"/>
        <v>Lulus</v>
      </c>
      <c r="R14" s="39">
        <v>7</v>
      </c>
    </row>
    <row r="15" spans="1:18" x14ac:dyDescent="0.25">
      <c r="A15" s="46">
        <v>7</v>
      </c>
      <c r="B15" s="20" t="s">
        <v>977</v>
      </c>
      <c r="C15" s="18">
        <v>90</v>
      </c>
      <c r="D15" s="18">
        <v>100</v>
      </c>
      <c r="E15" s="18">
        <v>85</v>
      </c>
      <c r="F15" s="18">
        <v>80</v>
      </c>
      <c r="G15" s="18">
        <v>85</v>
      </c>
      <c r="H15" s="39">
        <v>75</v>
      </c>
      <c r="I15" s="39">
        <v>75</v>
      </c>
      <c r="J15" s="18">
        <f t="shared" si="0"/>
        <v>590</v>
      </c>
      <c r="K15" s="45">
        <f t="shared" si="1"/>
        <v>84.285714285714292</v>
      </c>
      <c r="L15" s="57">
        <v>1</v>
      </c>
      <c r="M15" s="130">
        <f t="shared" si="2"/>
        <v>90.571428571428584</v>
      </c>
      <c r="O15" s="130">
        <f t="shared" si="3"/>
        <v>90.571428571428584</v>
      </c>
      <c r="P15" s="51" t="str">
        <f t="shared" si="4"/>
        <v>Lulus</v>
      </c>
      <c r="R15" s="39">
        <v>7</v>
      </c>
    </row>
    <row r="16" spans="1:18" x14ac:dyDescent="0.25">
      <c r="A16" s="46">
        <v>8</v>
      </c>
      <c r="B16" s="20" t="s">
        <v>978</v>
      </c>
      <c r="C16" s="18">
        <v>0</v>
      </c>
      <c r="D16" s="18">
        <v>0</v>
      </c>
      <c r="E16" s="18">
        <v>80</v>
      </c>
      <c r="F16" s="18"/>
      <c r="G16" s="18">
        <v>0</v>
      </c>
      <c r="H16" s="39">
        <v>0</v>
      </c>
      <c r="I16" s="39">
        <v>0</v>
      </c>
      <c r="J16" s="18">
        <f t="shared" si="0"/>
        <v>80</v>
      </c>
      <c r="K16" s="45">
        <f t="shared" si="1"/>
        <v>11.428571428571429</v>
      </c>
      <c r="L16" s="57">
        <v>1</v>
      </c>
      <c r="M16" s="130">
        <f t="shared" si="2"/>
        <v>46.857142857142861</v>
      </c>
      <c r="O16" s="130">
        <f t="shared" si="3"/>
        <v>46.857142857142861</v>
      </c>
      <c r="P16" s="51" t="str">
        <f t="shared" si="4"/>
        <v>Tidak Lulus</v>
      </c>
      <c r="Q16" s="39">
        <v>1</v>
      </c>
      <c r="R16" s="39">
        <v>7</v>
      </c>
    </row>
    <row r="17" spans="1:18" x14ac:dyDescent="0.25">
      <c r="A17" s="46">
        <v>9</v>
      </c>
      <c r="B17" s="20" t="s">
        <v>979</v>
      </c>
      <c r="C17" s="18">
        <v>80</v>
      </c>
      <c r="D17" s="18">
        <v>100</v>
      </c>
      <c r="E17" s="18">
        <v>90</v>
      </c>
      <c r="F17" s="18">
        <v>75</v>
      </c>
      <c r="G17" s="18">
        <v>85</v>
      </c>
      <c r="H17" s="39">
        <v>90</v>
      </c>
      <c r="I17" s="39">
        <v>80</v>
      </c>
      <c r="J17" s="18">
        <f t="shared" si="0"/>
        <v>600</v>
      </c>
      <c r="K17" s="45">
        <f t="shared" si="1"/>
        <v>85.714285714285708</v>
      </c>
      <c r="L17" s="57">
        <v>1</v>
      </c>
      <c r="M17" s="130">
        <f t="shared" si="2"/>
        <v>91.428571428571416</v>
      </c>
      <c r="O17" s="130">
        <f t="shared" si="3"/>
        <v>91.428571428571416</v>
      </c>
      <c r="P17" s="51" t="str">
        <f t="shared" si="4"/>
        <v>Lulus</v>
      </c>
      <c r="R17" s="39">
        <v>7</v>
      </c>
    </row>
    <row r="18" spans="1:18" x14ac:dyDescent="0.25">
      <c r="A18" s="46">
        <v>10</v>
      </c>
      <c r="B18" s="20" t="s">
        <v>980</v>
      </c>
      <c r="C18" s="18">
        <v>75</v>
      </c>
      <c r="D18" s="18">
        <v>75</v>
      </c>
      <c r="E18" s="18">
        <v>85</v>
      </c>
      <c r="F18" s="18">
        <v>80</v>
      </c>
      <c r="G18" s="18">
        <v>75</v>
      </c>
      <c r="H18" s="39">
        <v>80</v>
      </c>
      <c r="I18" s="39">
        <v>65</v>
      </c>
      <c r="J18" s="18">
        <f t="shared" si="0"/>
        <v>535</v>
      </c>
      <c r="K18" s="45">
        <f t="shared" si="1"/>
        <v>76.428571428571431</v>
      </c>
      <c r="L18" s="57">
        <v>1</v>
      </c>
      <c r="M18" s="130">
        <f t="shared" si="2"/>
        <v>85.857142857142861</v>
      </c>
      <c r="O18" s="130">
        <f t="shared" si="3"/>
        <v>85.857142857142861</v>
      </c>
      <c r="P18" s="51" t="str">
        <f t="shared" si="4"/>
        <v>Lulus</v>
      </c>
      <c r="R18" s="39">
        <v>7</v>
      </c>
    </row>
    <row r="19" spans="1:18" x14ac:dyDescent="0.25">
      <c r="A19" s="46">
        <v>11</v>
      </c>
      <c r="B19" s="20" t="s">
        <v>981</v>
      </c>
      <c r="C19" s="18">
        <v>80</v>
      </c>
      <c r="D19" s="18">
        <v>95</v>
      </c>
      <c r="E19" s="18">
        <v>75</v>
      </c>
      <c r="F19" s="18">
        <v>80</v>
      </c>
      <c r="G19" s="18">
        <v>85</v>
      </c>
      <c r="H19" s="39">
        <v>70</v>
      </c>
      <c r="I19" s="39">
        <v>80</v>
      </c>
      <c r="J19" s="18">
        <f t="shared" si="0"/>
        <v>565</v>
      </c>
      <c r="K19" s="45">
        <f t="shared" si="1"/>
        <v>80.714285714285708</v>
      </c>
      <c r="L19" s="57">
        <v>1</v>
      </c>
      <c r="M19" s="130">
        <f t="shared" si="2"/>
        <v>88.428571428571416</v>
      </c>
      <c r="O19" s="130">
        <f t="shared" si="3"/>
        <v>88.428571428571416</v>
      </c>
      <c r="P19" s="51" t="str">
        <f t="shared" si="4"/>
        <v>Lulus</v>
      </c>
      <c r="R19" s="39">
        <v>7</v>
      </c>
    </row>
    <row r="20" spans="1:18" x14ac:dyDescent="0.25">
      <c r="A20" s="46">
        <v>12</v>
      </c>
      <c r="B20" s="20" t="s">
        <v>982</v>
      </c>
      <c r="C20" s="18">
        <v>85</v>
      </c>
      <c r="D20" s="18">
        <v>90</v>
      </c>
      <c r="E20" s="18">
        <v>90</v>
      </c>
      <c r="F20" s="18">
        <v>75</v>
      </c>
      <c r="G20" s="18">
        <v>85</v>
      </c>
      <c r="H20" s="39">
        <v>80</v>
      </c>
      <c r="I20" s="39">
        <v>85</v>
      </c>
      <c r="J20" s="18">
        <f t="shared" si="0"/>
        <v>590</v>
      </c>
      <c r="K20" s="45">
        <f t="shared" si="1"/>
        <v>84.285714285714292</v>
      </c>
      <c r="L20" s="57">
        <v>1</v>
      </c>
      <c r="M20" s="130">
        <f t="shared" si="2"/>
        <v>90.571428571428584</v>
      </c>
      <c r="O20" s="130">
        <f t="shared" si="3"/>
        <v>90.571428571428584</v>
      </c>
      <c r="P20" s="51" t="str">
        <f t="shared" si="4"/>
        <v>Lulus</v>
      </c>
      <c r="R20" s="39">
        <v>7</v>
      </c>
    </row>
    <row r="21" spans="1:18" x14ac:dyDescent="0.25">
      <c r="A21" s="46">
        <v>13</v>
      </c>
      <c r="B21" s="21" t="s">
        <v>983</v>
      </c>
      <c r="C21" s="18">
        <v>90</v>
      </c>
      <c r="D21" s="18">
        <v>95</v>
      </c>
      <c r="E21" s="18">
        <v>90</v>
      </c>
      <c r="F21" s="18">
        <v>80</v>
      </c>
      <c r="G21" s="18">
        <v>85</v>
      </c>
      <c r="H21" s="39">
        <v>75</v>
      </c>
      <c r="I21" s="39">
        <v>80</v>
      </c>
      <c r="J21" s="18">
        <f t="shared" si="0"/>
        <v>595</v>
      </c>
      <c r="K21" s="45">
        <f t="shared" si="1"/>
        <v>85</v>
      </c>
      <c r="L21" s="57">
        <v>1</v>
      </c>
      <c r="M21" s="130">
        <f t="shared" si="2"/>
        <v>91</v>
      </c>
      <c r="O21" s="130">
        <f t="shared" si="3"/>
        <v>91</v>
      </c>
      <c r="P21" s="51" t="str">
        <f t="shared" si="4"/>
        <v>Lulus</v>
      </c>
      <c r="R21" s="39">
        <v>7</v>
      </c>
    </row>
    <row r="22" spans="1:18" x14ac:dyDescent="0.25">
      <c r="A22" s="46">
        <v>14</v>
      </c>
      <c r="B22" s="21" t="s">
        <v>984</v>
      </c>
      <c r="C22" s="18">
        <v>75</v>
      </c>
      <c r="D22" s="18">
        <v>95</v>
      </c>
      <c r="E22" s="18">
        <v>70</v>
      </c>
      <c r="F22" s="18">
        <v>80</v>
      </c>
      <c r="G22" s="18">
        <v>85</v>
      </c>
      <c r="H22" s="39">
        <v>75</v>
      </c>
      <c r="I22" s="39">
        <v>65</v>
      </c>
      <c r="J22" s="18">
        <f t="shared" si="0"/>
        <v>545</v>
      </c>
      <c r="K22" s="45">
        <f t="shared" si="1"/>
        <v>77.857142857142861</v>
      </c>
      <c r="L22" s="57">
        <v>1</v>
      </c>
      <c r="M22" s="130">
        <f t="shared" si="2"/>
        <v>86.714285714285722</v>
      </c>
      <c r="O22" s="130">
        <f t="shared" si="3"/>
        <v>86.714285714285722</v>
      </c>
      <c r="P22" s="51" t="str">
        <f t="shared" si="4"/>
        <v>Lulus</v>
      </c>
      <c r="R22" s="39">
        <v>7</v>
      </c>
    </row>
    <row r="23" spans="1:18" x14ac:dyDescent="0.25">
      <c r="A23" s="46">
        <v>15</v>
      </c>
      <c r="B23" s="21" t="s">
        <v>985</v>
      </c>
      <c r="C23" s="18">
        <v>80</v>
      </c>
      <c r="D23" s="18">
        <v>75</v>
      </c>
      <c r="E23" s="18">
        <v>80</v>
      </c>
      <c r="F23" s="18">
        <v>75</v>
      </c>
      <c r="G23" s="18">
        <v>70</v>
      </c>
      <c r="H23" s="39">
        <v>75</v>
      </c>
      <c r="I23" s="39">
        <v>80</v>
      </c>
      <c r="J23" s="18">
        <f t="shared" si="0"/>
        <v>535</v>
      </c>
      <c r="K23" s="45">
        <f t="shared" si="1"/>
        <v>76.428571428571431</v>
      </c>
      <c r="L23" s="57">
        <v>1</v>
      </c>
      <c r="M23" s="130">
        <f t="shared" si="2"/>
        <v>85.857142857142861</v>
      </c>
      <c r="O23" s="130">
        <f t="shared" si="3"/>
        <v>85.857142857142861</v>
      </c>
      <c r="P23" s="51" t="str">
        <f t="shared" si="4"/>
        <v>Lulus</v>
      </c>
      <c r="R23" s="39">
        <v>7</v>
      </c>
    </row>
    <row r="24" spans="1:18" x14ac:dyDescent="0.25">
      <c r="A24" s="46">
        <v>16</v>
      </c>
      <c r="B24" s="21" t="s">
        <v>986</v>
      </c>
      <c r="C24" s="18">
        <v>93</v>
      </c>
      <c r="D24" s="18">
        <v>90</v>
      </c>
      <c r="E24" s="18">
        <v>90</v>
      </c>
      <c r="F24" s="18">
        <v>90</v>
      </c>
      <c r="G24" s="18">
        <v>80</v>
      </c>
      <c r="H24" s="39">
        <v>90</v>
      </c>
      <c r="I24" s="39">
        <v>0</v>
      </c>
      <c r="J24" s="18">
        <f t="shared" si="0"/>
        <v>533</v>
      </c>
      <c r="K24" s="45">
        <f t="shared" si="1"/>
        <v>76.142857142857139</v>
      </c>
      <c r="L24" s="57">
        <v>1</v>
      </c>
      <c r="M24" s="130">
        <f t="shared" si="2"/>
        <v>85.685714285714283</v>
      </c>
      <c r="O24" s="130">
        <f t="shared" si="3"/>
        <v>85.685714285714283</v>
      </c>
      <c r="P24" s="51" t="str">
        <f t="shared" si="4"/>
        <v>Lulus</v>
      </c>
      <c r="R24" s="39">
        <v>7</v>
      </c>
    </row>
    <row r="25" spans="1:18" x14ac:dyDescent="0.25">
      <c r="A25" s="46">
        <v>17</v>
      </c>
      <c r="B25" s="21" t="s">
        <v>987</v>
      </c>
      <c r="C25" s="18">
        <v>80</v>
      </c>
      <c r="D25" s="18">
        <v>85</v>
      </c>
      <c r="E25" s="18">
        <v>70</v>
      </c>
      <c r="F25" s="18">
        <v>80</v>
      </c>
      <c r="G25" s="18">
        <v>85</v>
      </c>
      <c r="H25" s="39">
        <v>80</v>
      </c>
      <c r="I25" s="39">
        <v>70</v>
      </c>
      <c r="J25" s="18">
        <f t="shared" si="0"/>
        <v>550</v>
      </c>
      <c r="K25" s="45">
        <f t="shared" si="1"/>
        <v>78.571428571428569</v>
      </c>
      <c r="L25" s="57">
        <v>1</v>
      </c>
      <c r="M25" s="130">
        <f t="shared" si="2"/>
        <v>87.142857142857139</v>
      </c>
      <c r="O25" s="130">
        <f t="shared" si="3"/>
        <v>87.142857142857139</v>
      </c>
      <c r="P25" s="51" t="str">
        <f t="shared" si="4"/>
        <v>Lulus</v>
      </c>
      <c r="R25" s="39">
        <v>7</v>
      </c>
    </row>
    <row r="26" spans="1:18" x14ac:dyDescent="0.25">
      <c r="A26" s="46">
        <v>18</v>
      </c>
      <c r="B26" s="21" t="s">
        <v>988</v>
      </c>
      <c r="C26" s="18">
        <v>93</v>
      </c>
      <c r="D26" s="18">
        <v>90</v>
      </c>
      <c r="E26" s="18">
        <v>90</v>
      </c>
      <c r="F26" s="18">
        <v>90</v>
      </c>
      <c r="G26" s="18">
        <v>80</v>
      </c>
      <c r="H26" s="39">
        <v>90</v>
      </c>
      <c r="I26" s="39">
        <v>0</v>
      </c>
      <c r="J26" s="18">
        <f t="shared" si="0"/>
        <v>533</v>
      </c>
      <c r="K26" s="45">
        <f t="shared" si="1"/>
        <v>76.142857142857139</v>
      </c>
      <c r="L26" s="57">
        <v>1</v>
      </c>
      <c r="M26" s="130">
        <f t="shared" si="2"/>
        <v>85.685714285714283</v>
      </c>
      <c r="O26" s="130">
        <f t="shared" si="3"/>
        <v>85.685714285714283</v>
      </c>
      <c r="P26" s="51" t="str">
        <f t="shared" si="4"/>
        <v>Lulus</v>
      </c>
      <c r="R26" s="39">
        <v>7</v>
      </c>
    </row>
    <row r="27" spans="1:18" x14ac:dyDescent="0.25">
      <c r="A27" s="46">
        <v>19</v>
      </c>
      <c r="B27" s="21" t="s">
        <v>989</v>
      </c>
      <c r="C27" s="18">
        <v>80</v>
      </c>
      <c r="D27" s="18">
        <v>90</v>
      </c>
      <c r="E27" s="18">
        <v>80</v>
      </c>
      <c r="F27" s="18">
        <v>70</v>
      </c>
      <c r="G27" s="18">
        <v>85</v>
      </c>
      <c r="H27" s="39">
        <v>95</v>
      </c>
      <c r="I27" s="39">
        <v>75</v>
      </c>
      <c r="J27" s="18">
        <f t="shared" si="0"/>
        <v>575</v>
      </c>
      <c r="K27" s="45">
        <f t="shared" si="1"/>
        <v>82.142857142857139</v>
      </c>
      <c r="L27" s="57">
        <v>1</v>
      </c>
      <c r="M27" s="130">
        <f t="shared" si="2"/>
        <v>89.285714285714278</v>
      </c>
      <c r="O27" s="130">
        <f t="shared" si="3"/>
        <v>89.285714285714278</v>
      </c>
      <c r="P27" s="51" t="str">
        <f t="shared" si="4"/>
        <v>Lulus</v>
      </c>
      <c r="R27" s="39">
        <v>7</v>
      </c>
    </row>
    <row r="28" spans="1:18" x14ac:dyDescent="0.25">
      <c r="A28" s="46">
        <v>20</v>
      </c>
      <c r="B28" s="21" t="s">
        <v>990</v>
      </c>
      <c r="C28" s="18">
        <v>80</v>
      </c>
      <c r="D28" s="18">
        <v>85</v>
      </c>
      <c r="E28" s="18">
        <v>90</v>
      </c>
      <c r="F28" s="18">
        <v>70</v>
      </c>
      <c r="G28" s="18">
        <v>70</v>
      </c>
      <c r="H28" s="39">
        <v>0</v>
      </c>
      <c r="I28" s="39">
        <v>80</v>
      </c>
      <c r="J28" s="18">
        <f t="shared" si="0"/>
        <v>475</v>
      </c>
      <c r="K28" s="45">
        <f t="shared" si="1"/>
        <v>67.857142857142861</v>
      </c>
      <c r="L28" s="57">
        <v>1</v>
      </c>
      <c r="M28" s="130">
        <f t="shared" si="2"/>
        <v>80.714285714285722</v>
      </c>
      <c r="O28" s="130">
        <f t="shared" si="3"/>
        <v>80.714285714285722</v>
      </c>
      <c r="P28" s="51" t="str">
        <f t="shared" si="4"/>
        <v>Lulus</v>
      </c>
      <c r="R28" s="39">
        <v>7</v>
      </c>
    </row>
    <row r="29" spans="1:18" x14ac:dyDescent="0.25">
      <c r="A29" s="46">
        <v>21</v>
      </c>
      <c r="B29" s="21" t="s">
        <v>991</v>
      </c>
      <c r="C29" s="18">
        <v>80</v>
      </c>
      <c r="D29" s="18">
        <v>95</v>
      </c>
      <c r="E29" s="18">
        <v>70</v>
      </c>
      <c r="F29" s="18">
        <v>75</v>
      </c>
      <c r="G29" s="18">
        <v>85</v>
      </c>
      <c r="H29" s="39">
        <v>75</v>
      </c>
      <c r="I29" s="39">
        <v>80</v>
      </c>
      <c r="J29" s="18">
        <f t="shared" si="0"/>
        <v>560</v>
      </c>
      <c r="K29" s="45">
        <f t="shared" si="1"/>
        <v>80</v>
      </c>
      <c r="L29" s="57">
        <v>1</v>
      </c>
      <c r="M29" s="130">
        <f t="shared" si="2"/>
        <v>88</v>
      </c>
      <c r="O29" s="130">
        <f t="shared" si="3"/>
        <v>88</v>
      </c>
      <c r="P29" s="51" t="str">
        <f t="shared" si="4"/>
        <v>Lulus</v>
      </c>
      <c r="R29" s="39">
        <v>7</v>
      </c>
    </row>
    <row r="30" spans="1:18" x14ac:dyDescent="0.25">
      <c r="A30" s="46">
        <v>22</v>
      </c>
      <c r="B30" s="21" t="s">
        <v>992</v>
      </c>
      <c r="C30" s="18">
        <v>100</v>
      </c>
      <c r="D30" s="18">
        <v>95</v>
      </c>
      <c r="E30" s="18">
        <v>60</v>
      </c>
      <c r="F30" s="18">
        <v>85</v>
      </c>
      <c r="G30" s="18">
        <v>100</v>
      </c>
      <c r="H30" s="39">
        <v>90</v>
      </c>
      <c r="I30" s="39">
        <v>0</v>
      </c>
      <c r="J30" s="18">
        <f t="shared" si="0"/>
        <v>530</v>
      </c>
      <c r="K30" s="45">
        <f t="shared" si="1"/>
        <v>75.714285714285708</v>
      </c>
      <c r="L30" s="57">
        <v>1</v>
      </c>
      <c r="M30" s="130">
        <f t="shared" si="2"/>
        <v>85.428571428571416</v>
      </c>
      <c r="O30" s="130">
        <f t="shared" si="3"/>
        <v>85.428571428571416</v>
      </c>
      <c r="P30" s="51" t="str">
        <f t="shared" si="4"/>
        <v>Lulus</v>
      </c>
      <c r="R30" s="39">
        <v>7</v>
      </c>
    </row>
    <row r="31" spans="1:18" x14ac:dyDescent="0.25">
      <c r="A31" s="46">
        <v>23</v>
      </c>
      <c r="B31" s="21" t="s">
        <v>993</v>
      </c>
      <c r="C31" s="18">
        <v>75</v>
      </c>
      <c r="D31" s="18">
        <v>95</v>
      </c>
      <c r="E31" s="18">
        <v>80</v>
      </c>
      <c r="F31" s="18">
        <v>80</v>
      </c>
      <c r="G31" s="18">
        <v>85</v>
      </c>
      <c r="H31" s="39">
        <v>80</v>
      </c>
      <c r="I31" s="39">
        <v>65</v>
      </c>
      <c r="J31" s="18">
        <f t="shared" si="0"/>
        <v>560</v>
      </c>
      <c r="K31" s="45">
        <f t="shared" si="1"/>
        <v>80</v>
      </c>
      <c r="L31" s="57">
        <v>1</v>
      </c>
      <c r="M31" s="130">
        <f t="shared" si="2"/>
        <v>88</v>
      </c>
      <c r="O31" s="130">
        <f t="shared" si="3"/>
        <v>88</v>
      </c>
      <c r="P31" s="51" t="str">
        <f t="shared" si="4"/>
        <v>Lulus</v>
      </c>
      <c r="R31" s="39">
        <v>7</v>
      </c>
    </row>
    <row r="32" spans="1:18" x14ac:dyDescent="0.25">
      <c r="A32" s="46">
        <v>24</v>
      </c>
      <c r="B32" s="21" t="s">
        <v>994</v>
      </c>
      <c r="C32" s="18">
        <v>100</v>
      </c>
      <c r="D32" s="18">
        <v>100</v>
      </c>
      <c r="E32" s="18">
        <v>95</v>
      </c>
      <c r="F32" s="18">
        <v>95</v>
      </c>
      <c r="G32" s="18">
        <v>100</v>
      </c>
      <c r="H32" s="39">
        <v>100</v>
      </c>
      <c r="I32" s="39">
        <v>0</v>
      </c>
      <c r="J32" s="18">
        <f t="shared" si="0"/>
        <v>590</v>
      </c>
      <c r="K32" s="45">
        <f t="shared" si="1"/>
        <v>84.285714285714292</v>
      </c>
      <c r="L32" s="57">
        <v>1</v>
      </c>
      <c r="M32" s="130">
        <f t="shared" si="2"/>
        <v>90.571428571428584</v>
      </c>
      <c r="O32" s="130">
        <f t="shared" si="3"/>
        <v>90.571428571428584</v>
      </c>
      <c r="P32" s="51" t="str">
        <f t="shared" si="4"/>
        <v>Lulus</v>
      </c>
      <c r="R32" s="39">
        <v>7</v>
      </c>
    </row>
    <row r="33" spans="1:20" x14ac:dyDescent="0.25">
      <c r="A33" s="46">
        <v>25</v>
      </c>
      <c r="B33" s="21" t="s">
        <v>995</v>
      </c>
      <c r="C33" s="18">
        <v>75</v>
      </c>
      <c r="D33" s="18">
        <v>90</v>
      </c>
      <c r="E33" s="18">
        <v>80</v>
      </c>
      <c r="F33" s="18">
        <v>80</v>
      </c>
      <c r="G33" s="18">
        <v>85</v>
      </c>
      <c r="H33" s="39">
        <v>0</v>
      </c>
      <c r="I33" s="39">
        <v>75</v>
      </c>
      <c r="J33" s="18">
        <f t="shared" si="0"/>
        <v>485</v>
      </c>
      <c r="K33" s="45">
        <f t="shared" si="1"/>
        <v>69.285714285714292</v>
      </c>
      <c r="L33" s="57">
        <v>1</v>
      </c>
      <c r="M33" s="130">
        <f t="shared" si="2"/>
        <v>81.571428571428584</v>
      </c>
      <c r="O33" s="130">
        <f t="shared" si="3"/>
        <v>81.571428571428584</v>
      </c>
      <c r="P33" s="51" t="str">
        <f t="shared" si="4"/>
        <v>Lulus</v>
      </c>
      <c r="R33" s="39">
        <v>7</v>
      </c>
    </row>
    <row r="34" spans="1:20" x14ac:dyDescent="0.25">
      <c r="A34" s="46">
        <v>26</v>
      </c>
      <c r="B34" s="21" t="s">
        <v>996</v>
      </c>
      <c r="C34" s="18">
        <v>80</v>
      </c>
      <c r="D34" s="18">
        <v>95</v>
      </c>
      <c r="E34" s="18">
        <v>85</v>
      </c>
      <c r="F34" s="18">
        <v>75</v>
      </c>
      <c r="G34" s="18">
        <v>85</v>
      </c>
      <c r="H34" s="39">
        <v>75</v>
      </c>
      <c r="I34" s="39">
        <v>0</v>
      </c>
      <c r="J34" s="18">
        <f t="shared" si="0"/>
        <v>495</v>
      </c>
      <c r="K34" s="45">
        <f t="shared" si="1"/>
        <v>70.714285714285708</v>
      </c>
      <c r="L34" s="57">
        <v>1</v>
      </c>
      <c r="M34" s="130">
        <f t="shared" si="2"/>
        <v>82.428571428571416</v>
      </c>
      <c r="O34" s="130">
        <f t="shared" si="3"/>
        <v>82.428571428571416</v>
      </c>
      <c r="P34" s="51" t="str">
        <f t="shared" si="4"/>
        <v>Lulus</v>
      </c>
      <c r="R34" s="39">
        <v>7</v>
      </c>
    </row>
    <row r="35" spans="1:20" x14ac:dyDescent="0.25">
      <c r="A35" s="46">
        <v>27</v>
      </c>
      <c r="B35" s="21" t="s">
        <v>997</v>
      </c>
      <c r="C35" s="18">
        <v>100</v>
      </c>
      <c r="D35" s="18">
        <v>95</v>
      </c>
      <c r="E35" s="18">
        <v>95</v>
      </c>
      <c r="F35" s="18">
        <v>100</v>
      </c>
      <c r="G35" s="18">
        <v>95</v>
      </c>
      <c r="H35" s="39">
        <v>100</v>
      </c>
      <c r="I35" s="39">
        <v>0</v>
      </c>
      <c r="J35" s="18">
        <f t="shared" si="0"/>
        <v>585</v>
      </c>
      <c r="K35" s="45">
        <f t="shared" si="1"/>
        <v>83.571428571428569</v>
      </c>
      <c r="L35" s="57">
        <v>1</v>
      </c>
      <c r="M35" s="130">
        <f t="shared" si="2"/>
        <v>90.142857142857139</v>
      </c>
      <c r="O35" s="130">
        <f t="shared" si="3"/>
        <v>90.142857142857139</v>
      </c>
      <c r="P35" s="51" t="str">
        <f t="shared" si="4"/>
        <v>Lulus</v>
      </c>
      <c r="R35" s="39">
        <v>7</v>
      </c>
    </row>
    <row r="36" spans="1:20" x14ac:dyDescent="0.25">
      <c r="A36" s="46">
        <v>28</v>
      </c>
      <c r="B36" s="21" t="s">
        <v>998</v>
      </c>
      <c r="C36" s="18">
        <v>0</v>
      </c>
      <c r="D36" s="18">
        <v>95</v>
      </c>
      <c r="E36" s="18">
        <v>80</v>
      </c>
      <c r="F36" s="18">
        <v>75</v>
      </c>
      <c r="G36" s="18">
        <v>85</v>
      </c>
      <c r="H36" s="39">
        <v>85</v>
      </c>
      <c r="I36" s="39">
        <v>70</v>
      </c>
      <c r="J36" s="18">
        <f t="shared" si="0"/>
        <v>490</v>
      </c>
      <c r="K36" s="45">
        <f t="shared" si="1"/>
        <v>70</v>
      </c>
      <c r="L36" s="57">
        <v>1</v>
      </c>
      <c r="M36" s="130">
        <f t="shared" si="2"/>
        <v>82</v>
      </c>
      <c r="O36" s="130">
        <f t="shared" si="3"/>
        <v>82</v>
      </c>
      <c r="P36" s="51" t="str">
        <f t="shared" si="4"/>
        <v>Lulus</v>
      </c>
      <c r="R36" s="39">
        <v>7</v>
      </c>
    </row>
    <row r="37" spans="1:20" x14ac:dyDescent="0.25">
      <c r="A37" s="46">
        <v>29</v>
      </c>
      <c r="B37" s="21" t="s">
        <v>999</v>
      </c>
      <c r="C37" s="18">
        <v>80</v>
      </c>
      <c r="D37" s="18">
        <v>90</v>
      </c>
      <c r="E37" s="18">
        <v>75</v>
      </c>
      <c r="F37" s="18">
        <v>85</v>
      </c>
      <c r="G37" s="18">
        <v>85</v>
      </c>
      <c r="H37" s="39">
        <v>65</v>
      </c>
      <c r="I37" s="39">
        <v>0</v>
      </c>
      <c r="J37" s="18">
        <f t="shared" si="0"/>
        <v>480</v>
      </c>
      <c r="K37" s="45">
        <f t="shared" si="1"/>
        <v>68.571428571428569</v>
      </c>
      <c r="L37" s="57">
        <v>0</v>
      </c>
      <c r="M37" s="130">
        <f t="shared" si="2"/>
        <v>41.142857142857139</v>
      </c>
      <c r="O37" s="130">
        <f t="shared" si="3"/>
        <v>41.142857142857139</v>
      </c>
      <c r="P37" s="51" t="s">
        <v>1222</v>
      </c>
      <c r="R37" s="39">
        <v>7</v>
      </c>
      <c r="T37" s="39" t="s">
        <v>1216</v>
      </c>
    </row>
    <row r="38" spans="1:20" x14ac:dyDescent="0.25">
      <c r="A38" s="46">
        <v>30</v>
      </c>
      <c r="B38" s="21" t="s">
        <v>1000</v>
      </c>
      <c r="C38" s="18">
        <v>80</v>
      </c>
      <c r="D38" s="18">
        <v>80</v>
      </c>
      <c r="E38" s="18">
        <v>85</v>
      </c>
      <c r="F38" s="18">
        <v>80</v>
      </c>
      <c r="G38" s="18">
        <v>85</v>
      </c>
      <c r="H38" s="39">
        <v>80</v>
      </c>
      <c r="I38" s="39">
        <v>70</v>
      </c>
      <c r="J38" s="18">
        <f t="shared" si="0"/>
        <v>560</v>
      </c>
      <c r="K38" s="45">
        <f t="shared" si="1"/>
        <v>80</v>
      </c>
      <c r="L38" s="57">
        <v>1</v>
      </c>
      <c r="M38" s="130">
        <f t="shared" si="2"/>
        <v>88</v>
      </c>
      <c r="O38" s="130">
        <f t="shared" si="3"/>
        <v>88</v>
      </c>
      <c r="P38" s="51" t="str">
        <f t="shared" si="4"/>
        <v>Lulus</v>
      </c>
      <c r="R38" s="39">
        <v>7</v>
      </c>
    </row>
    <row r="39" spans="1:20" x14ac:dyDescent="0.25">
      <c r="A39" s="46">
        <v>31</v>
      </c>
      <c r="B39" s="20" t="s">
        <v>1001</v>
      </c>
      <c r="C39" s="18">
        <v>75</v>
      </c>
      <c r="D39" s="18">
        <v>0</v>
      </c>
      <c r="E39" s="18">
        <v>75</v>
      </c>
      <c r="F39" s="18">
        <v>70</v>
      </c>
      <c r="G39" s="18">
        <v>0</v>
      </c>
      <c r="H39" s="39">
        <v>80</v>
      </c>
      <c r="I39" s="39">
        <v>80</v>
      </c>
      <c r="J39" s="18">
        <f t="shared" si="0"/>
        <v>380</v>
      </c>
      <c r="K39" s="45">
        <f t="shared" si="1"/>
        <v>54.285714285714285</v>
      </c>
      <c r="L39" s="57">
        <v>1</v>
      </c>
      <c r="M39" s="130">
        <f t="shared" si="2"/>
        <v>72.571428571428569</v>
      </c>
      <c r="O39" s="130">
        <f t="shared" si="3"/>
        <v>72.571428571428569</v>
      </c>
      <c r="P39" s="51" t="str">
        <f t="shared" si="4"/>
        <v>Lulus</v>
      </c>
      <c r="R39" s="39">
        <v>7</v>
      </c>
    </row>
    <row r="40" spans="1:20" x14ac:dyDescent="0.25">
      <c r="A40" s="46">
        <v>32</v>
      </c>
      <c r="B40" s="21" t="s">
        <v>1002</v>
      </c>
      <c r="C40" s="18">
        <v>0</v>
      </c>
      <c r="D40" s="18">
        <v>90</v>
      </c>
      <c r="E40" s="18">
        <v>70</v>
      </c>
      <c r="F40" s="18"/>
      <c r="G40" s="18">
        <v>0</v>
      </c>
      <c r="H40" s="39">
        <v>95</v>
      </c>
      <c r="I40" s="39">
        <v>80</v>
      </c>
      <c r="J40" s="18">
        <f t="shared" si="0"/>
        <v>335</v>
      </c>
      <c r="K40" s="45">
        <f t="shared" si="1"/>
        <v>47.857142857142854</v>
      </c>
      <c r="L40" s="57">
        <v>1</v>
      </c>
      <c r="M40" s="130">
        <f t="shared" si="2"/>
        <v>68.714285714285708</v>
      </c>
      <c r="O40" s="130">
        <f t="shared" si="3"/>
        <v>68.714285714285708</v>
      </c>
      <c r="P40" s="51" t="str">
        <f t="shared" si="4"/>
        <v>Lulus</v>
      </c>
      <c r="R40" s="39">
        <v>7</v>
      </c>
    </row>
    <row r="41" spans="1:20" x14ac:dyDescent="0.25">
      <c r="A41" s="46">
        <v>33</v>
      </c>
      <c r="B41" s="20" t="s">
        <v>1003</v>
      </c>
      <c r="C41" s="18">
        <v>80</v>
      </c>
      <c r="D41" s="18">
        <v>70</v>
      </c>
      <c r="E41" s="18">
        <v>80</v>
      </c>
      <c r="F41" s="18">
        <v>75</v>
      </c>
      <c r="G41" s="18">
        <v>100</v>
      </c>
      <c r="H41" s="39">
        <v>85</v>
      </c>
      <c r="I41" s="39">
        <v>85</v>
      </c>
      <c r="J41" s="18">
        <f t="shared" ref="J41:J72" si="5">SUM(C41:I41)</f>
        <v>575</v>
      </c>
      <c r="K41" s="45">
        <f t="shared" si="1"/>
        <v>82.142857142857139</v>
      </c>
      <c r="L41" s="57">
        <v>1</v>
      </c>
      <c r="M41" s="130">
        <f t="shared" si="2"/>
        <v>89.285714285714278</v>
      </c>
      <c r="O41" s="130">
        <f t="shared" si="3"/>
        <v>89.285714285714278</v>
      </c>
      <c r="P41" s="51" t="str">
        <f t="shared" si="4"/>
        <v>Lulus</v>
      </c>
      <c r="R41" s="39">
        <v>7</v>
      </c>
    </row>
    <row r="42" spans="1:20" x14ac:dyDescent="0.25">
      <c r="A42" s="46">
        <v>34</v>
      </c>
      <c r="B42" s="20" t="s">
        <v>1004</v>
      </c>
      <c r="C42" s="18">
        <v>85</v>
      </c>
      <c r="D42" s="18">
        <v>95</v>
      </c>
      <c r="E42" s="18">
        <v>70</v>
      </c>
      <c r="F42" s="18">
        <v>75</v>
      </c>
      <c r="G42" s="18">
        <v>85</v>
      </c>
      <c r="H42" s="39">
        <v>80</v>
      </c>
      <c r="I42" s="39">
        <v>70</v>
      </c>
      <c r="J42" s="18">
        <f t="shared" si="5"/>
        <v>560</v>
      </c>
      <c r="K42" s="45">
        <f t="shared" si="1"/>
        <v>80</v>
      </c>
      <c r="L42" s="57">
        <v>1</v>
      </c>
      <c r="M42" s="130">
        <f t="shared" si="2"/>
        <v>88</v>
      </c>
      <c r="O42" s="130">
        <f t="shared" si="3"/>
        <v>88</v>
      </c>
      <c r="P42" s="51" t="str">
        <f t="shared" si="4"/>
        <v>Lulus</v>
      </c>
      <c r="R42" s="39">
        <v>7</v>
      </c>
    </row>
    <row r="43" spans="1:20" x14ac:dyDescent="0.25">
      <c r="A43" s="46">
        <v>35</v>
      </c>
      <c r="B43" s="20" t="s">
        <v>1005</v>
      </c>
      <c r="C43" s="18">
        <v>90</v>
      </c>
      <c r="D43" s="18">
        <v>85</v>
      </c>
      <c r="E43" s="18">
        <v>75</v>
      </c>
      <c r="F43" s="18">
        <v>75</v>
      </c>
      <c r="G43" s="18">
        <v>85</v>
      </c>
      <c r="H43" s="39">
        <v>80</v>
      </c>
      <c r="I43" s="39">
        <v>70</v>
      </c>
      <c r="J43" s="18">
        <f t="shared" si="5"/>
        <v>560</v>
      </c>
      <c r="K43" s="45">
        <f t="shared" si="1"/>
        <v>80</v>
      </c>
      <c r="L43" s="57">
        <v>1</v>
      </c>
      <c r="M43" s="130">
        <f t="shared" si="2"/>
        <v>88</v>
      </c>
      <c r="O43" s="130">
        <f t="shared" si="3"/>
        <v>88</v>
      </c>
      <c r="P43" s="51" t="str">
        <f t="shared" si="4"/>
        <v>Lulus</v>
      </c>
      <c r="R43" s="39">
        <v>7</v>
      </c>
    </row>
    <row r="44" spans="1:20" x14ac:dyDescent="0.25">
      <c r="A44" s="46">
        <v>36</v>
      </c>
      <c r="B44" s="20" t="s">
        <v>1006</v>
      </c>
      <c r="C44" s="18">
        <v>80</v>
      </c>
      <c r="D44" s="18">
        <v>95</v>
      </c>
      <c r="E44" s="18">
        <v>70</v>
      </c>
      <c r="F44" s="18">
        <v>75</v>
      </c>
      <c r="G44" s="18">
        <v>85</v>
      </c>
      <c r="H44" s="39">
        <v>75</v>
      </c>
      <c r="I44" s="39">
        <v>70</v>
      </c>
      <c r="J44" s="18">
        <f t="shared" si="5"/>
        <v>550</v>
      </c>
      <c r="K44" s="45">
        <f t="shared" si="1"/>
        <v>78.571428571428569</v>
      </c>
      <c r="L44" s="57">
        <v>1</v>
      </c>
      <c r="M44" s="130">
        <f t="shared" si="2"/>
        <v>87.142857142857139</v>
      </c>
      <c r="O44" s="130">
        <f t="shared" si="3"/>
        <v>87.142857142857139</v>
      </c>
      <c r="P44" s="51" t="str">
        <f t="shared" si="4"/>
        <v>Lulus</v>
      </c>
      <c r="R44" s="39">
        <v>7</v>
      </c>
    </row>
    <row r="45" spans="1:20" x14ac:dyDescent="0.25">
      <c r="A45" s="46">
        <v>37</v>
      </c>
      <c r="B45" s="20" t="s">
        <v>1007</v>
      </c>
      <c r="C45" s="18">
        <v>85</v>
      </c>
      <c r="D45" s="18">
        <v>90</v>
      </c>
      <c r="E45" s="18">
        <v>80</v>
      </c>
      <c r="F45" s="18">
        <v>75</v>
      </c>
      <c r="G45" s="18">
        <v>70</v>
      </c>
      <c r="H45" s="39">
        <v>80</v>
      </c>
      <c r="I45" s="39">
        <v>80</v>
      </c>
      <c r="J45" s="18">
        <f t="shared" si="5"/>
        <v>560</v>
      </c>
      <c r="K45" s="45">
        <f t="shared" si="1"/>
        <v>80</v>
      </c>
      <c r="L45" s="57">
        <v>1</v>
      </c>
      <c r="M45" s="130">
        <f t="shared" si="2"/>
        <v>88</v>
      </c>
      <c r="O45" s="130">
        <f t="shared" si="3"/>
        <v>88</v>
      </c>
      <c r="P45" s="51" t="str">
        <f t="shared" si="4"/>
        <v>Lulus</v>
      </c>
      <c r="R45" s="39">
        <v>7</v>
      </c>
    </row>
    <row r="46" spans="1:20" x14ac:dyDescent="0.25">
      <c r="A46" s="46">
        <v>38</v>
      </c>
      <c r="B46" s="20" t="s">
        <v>1008</v>
      </c>
      <c r="C46" s="18">
        <v>70</v>
      </c>
      <c r="D46" s="18">
        <v>75</v>
      </c>
      <c r="E46" s="18">
        <v>90</v>
      </c>
      <c r="F46" s="18">
        <v>75</v>
      </c>
      <c r="G46" s="18">
        <v>85</v>
      </c>
      <c r="H46" s="39">
        <v>80</v>
      </c>
      <c r="I46" s="39">
        <v>90</v>
      </c>
      <c r="J46" s="18">
        <f t="shared" si="5"/>
        <v>565</v>
      </c>
      <c r="K46" s="45">
        <f t="shared" si="1"/>
        <v>80.714285714285708</v>
      </c>
      <c r="L46" s="57">
        <v>1</v>
      </c>
      <c r="M46" s="130">
        <f t="shared" si="2"/>
        <v>88.428571428571416</v>
      </c>
      <c r="O46" s="130">
        <f t="shared" si="3"/>
        <v>88.428571428571416</v>
      </c>
      <c r="P46" s="51" t="str">
        <f t="shared" si="4"/>
        <v>Lulus</v>
      </c>
      <c r="R46" s="39">
        <v>7</v>
      </c>
    </row>
    <row r="47" spans="1:20" x14ac:dyDescent="0.25">
      <c r="A47" s="46">
        <v>39</v>
      </c>
      <c r="B47" s="20" t="s">
        <v>1009</v>
      </c>
      <c r="C47" s="18">
        <v>75</v>
      </c>
      <c r="D47" s="18">
        <v>85</v>
      </c>
      <c r="E47" s="18">
        <v>70</v>
      </c>
      <c r="F47" s="18">
        <v>75</v>
      </c>
      <c r="G47" s="18">
        <v>85</v>
      </c>
      <c r="H47" s="39">
        <v>80</v>
      </c>
      <c r="I47" s="39">
        <v>95</v>
      </c>
      <c r="J47" s="18">
        <f t="shared" si="5"/>
        <v>565</v>
      </c>
      <c r="K47" s="45">
        <f t="shared" si="1"/>
        <v>80.714285714285708</v>
      </c>
      <c r="L47" s="57">
        <v>1</v>
      </c>
      <c r="M47" s="130">
        <f t="shared" si="2"/>
        <v>88.428571428571416</v>
      </c>
      <c r="O47" s="130">
        <f t="shared" si="3"/>
        <v>88.428571428571416</v>
      </c>
      <c r="P47" s="51" t="str">
        <f t="shared" si="4"/>
        <v>Lulus</v>
      </c>
      <c r="R47" s="39">
        <v>7</v>
      </c>
    </row>
    <row r="48" spans="1:20" x14ac:dyDescent="0.25">
      <c r="A48" s="46">
        <v>40</v>
      </c>
      <c r="B48" s="20" t="s">
        <v>1010</v>
      </c>
      <c r="C48" s="18">
        <v>80</v>
      </c>
      <c r="D48" s="18">
        <v>75</v>
      </c>
      <c r="E48" s="18">
        <v>80</v>
      </c>
      <c r="F48" s="18">
        <v>80</v>
      </c>
      <c r="G48" s="18">
        <v>85</v>
      </c>
      <c r="H48" s="39">
        <v>80</v>
      </c>
      <c r="I48" s="39">
        <v>65</v>
      </c>
      <c r="J48" s="18">
        <f t="shared" si="5"/>
        <v>545</v>
      </c>
      <c r="K48" s="45">
        <f t="shared" si="1"/>
        <v>77.857142857142861</v>
      </c>
      <c r="L48" s="57">
        <v>1</v>
      </c>
      <c r="M48" s="130">
        <f t="shared" si="2"/>
        <v>86.714285714285722</v>
      </c>
      <c r="O48" s="130">
        <f t="shared" si="3"/>
        <v>86.714285714285722</v>
      </c>
      <c r="P48" s="51" t="str">
        <f t="shared" si="4"/>
        <v>Lulus</v>
      </c>
      <c r="R48" s="39">
        <v>7</v>
      </c>
    </row>
    <row r="49" spans="1:18" x14ac:dyDescent="0.25">
      <c r="A49" s="46">
        <v>41</v>
      </c>
      <c r="B49" s="20" t="s">
        <v>1011</v>
      </c>
      <c r="C49" s="18">
        <v>80</v>
      </c>
      <c r="D49" s="18">
        <v>90</v>
      </c>
      <c r="E49" s="18">
        <v>80</v>
      </c>
      <c r="F49" s="18">
        <v>75</v>
      </c>
      <c r="G49" s="18">
        <v>85</v>
      </c>
      <c r="H49" s="39">
        <v>70</v>
      </c>
      <c r="I49" s="39">
        <v>60</v>
      </c>
      <c r="J49" s="18">
        <f t="shared" si="5"/>
        <v>540</v>
      </c>
      <c r="K49" s="45">
        <f t="shared" si="1"/>
        <v>77.142857142857139</v>
      </c>
      <c r="L49" s="57">
        <v>1</v>
      </c>
      <c r="M49" s="130">
        <f t="shared" si="2"/>
        <v>86.285714285714278</v>
      </c>
      <c r="O49" s="130">
        <f t="shared" si="3"/>
        <v>86.285714285714278</v>
      </c>
      <c r="P49" s="51" t="str">
        <f t="shared" si="4"/>
        <v>Lulus</v>
      </c>
      <c r="R49" s="39">
        <v>7</v>
      </c>
    </row>
    <row r="50" spans="1:18" x14ac:dyDescent="0.25">
      <c r="A50" s="46">
        <v>42</v>
      </c>
      <c r="B50" s="20" t="s">
        <v>1012</v>
      </c>
      <c r="C50" s="18">
        <v>85</v>
      </c>
      <c r="D50" s="18">
        <v>100</v>
      </c>
      <c r="E50" s="18">
        <v>70</v>
      </c>
      <c r="F50" s="18">
        <v>90</v>
      </c>
      <c r="G50" s="18">
        <v>85</v>
      </c>
      <c r="H50" s="39">
        <v>90</v>
      </c>
      <c r="I50" s="39">
        <v>90</v>
      </c>
      <c r="J50" s="18">
        <f t="shared" si="5"/>
        <v>610</v>
      </c>
      <c r="K50" s="45">
        <f t="shared" si="1"/>
        <v>87.142857142857139</v>
      </c>
      <c r="L50" s="57">
        <v>1</v>
      </c>
      <c r="M50" s="130">
        <f t="shared" si="2"/>
        <v>92.285714285714278</v>
      </c>
      <c r="O50" s="130">
        <f t="shared" si="3"/>
        <v>92.285714285714278</v>
      </c>
      <c r="P50" s="51" t="str">
        <f t="shared" si="4"/>
        <v>Lulus</v>
      </c>
      <c r="R50" s="39">
        <v>7</v>
      </c>
    </row>
    <row r="51" spans="1:18" x14ac:dyDescent="0.25">
      <c r="A51" s="46">
        <v>43</v>
      </c>
      <c r="B51" s="20" t="s">
        <v>1013</v>
      </c>
      <c r="C51" s="18">
        <v>80</v>
      </c>
      <c r="D51" s="18">
        <v>95</v>
      </c>
      <c r="E51" s="18">
        <v>70</v>
      </c>
      <c r="F51" s="18">
        <v>90</v>
      </c>
      <c r="G51" s="18">
        <v>85</v>
      </c>
      <c r="H51" s="39">
        <v>80</v>
      </c>
      <c r="I51" s="39">
        <v>0</v>
      </c>
      <c r="J51" s="18">
        <f t="shared" si="5"/>
        <v>500</v>
      </c>
      <c r="K51" s="45">
        <f t="shared" si="1"/>
        <v>71.428571428571431</v>
      </c>
      <c r="L51" s="57">
        <v>1</v>
      </c>
      <c r="M51" s="130">
        <f t="shared" si="2"/>
        <v>82.857142857142861</v>
      </c>
      <c r="O51" s="130">
        <f t="shared" si="3"/>
        <v>82.857142857142861</v>
      </c>
      <c r="P51" s="51" t="str">
        <f t="shared" si="4"/>
        <v>Lulus</v>
      </c>
      <c r="R51" s="39">
        <v>7</v>
      </c>
    </row>
    <row r="52" spans="1:18" x14ac:dyDescent="0.25">
      <c r="A52" s="46">
        <v>44</v>
      </c>
      <c r="B52" s="20" t="s">
        <v>1014</v>
      </c>
      <c r="C52" s="18">
        <v>88</v>
      </c>
      <c r="D52" s="18">
        <v>95</v>
      </c>
      <c r="E52" s="18">
        <v>90</v>
      </c>
      <c r="F52" s="18">
        <v>95</v>
      </c>
      <c r="G52" s="18">
        <v>75</v>
      </c>
      <c r="H52" s="39">
        <v>75</v>
      </c>
      <c r="I52" s="39">
        <v>0</v>
      </c>
      <c r="J52" s="18">
        <f t="shared" si="5"/>
        <v>518</v>
      </c>
      <c r="K52" s="45">
        <f t="shared" si="1"/>
        <v>74</v>
      </c>
      <c r="L52" s="57">
        <v>1</v>
      </c>
      <c r="M52" s="130">
        <f t="shared" si="2"/>
        <v>84.4</v>
      </c>
      <c r="O52" s="130">
        <f t="shared" si="3"/>
        <v>84.4</v>
      </c>
      <c r="P52" s="51" t="str">
        <f t="shared" si="4"/>
        <v>Lulus</v>
      </c>
      <c r="R52" s="39">
        <v>7</v>
      </c>
    </row>
    <row r="53" spans="1:18" x14ac:dyDescent="0.25">
      <c r="A53" s="46">
        <v>45</v>
      </c>
      <c r="B53" s="20" t="s">
        <v>1015</v>
      </c>
      <c r="C53" s="18">
        <v>80</v>
      </c>
      <c r="D53" s="18">
        <v>95</v>
      </c>
      <c r="E53" s="18">
        <v>80</v>
      </c>
      <c r="F53" s="18">
        <v>80</v>
      </c>
      <c r="G53" s="18">
        <v>85</v>
      </c>
      <c r="H53" s="39">
        <v>80</v>
      </c>
      <c r="I53" s="39">
        <v>80</v>
      </c>
      <c r="J53" s="18">
        <f t="shared" si="5"/>
        <v>580</v>
      </c>
      <c r="K53" s="45">
        <f t="shared" si="1"/>
        <v>82.857142857142861</v>
      </c>
      <c r="L53" s="57">
        <v>1</v>
      </c>
      <c r="M53" s="130">
        <f t="shared" si="2"/>
        <v>89.714285714285722</v>
      </c>
      <c r="O53" s="130">
        <f t="shared" si="3"/>
        <v>89.714285714285722</v>
      </c>
      <c r="P53" s="51" t="str">
        <f t="shared" si="4"/>
        <v>Lulus</v>
      </c>
      <c r="R53" s="39">
        <v>7</v>
      </c>
    </row>
    <row r="54" spans="1:18" x14ac:dyDescent="0.25">
      <c r="A54" s="46">
        <v>46</v>
      </c>
      <c r="B54" s="20" t="s">
        <v>1016</v>
      </c>
      <c r="C54" s="18">
        <v>85</v>
      </c>
      <c r="D54" s="18">
        <v>100</v>
      </c>
      <c r="E54" s="18">
        <v>75</v>
      </c>
      <c r="F54" s="18">
        <v>95</v>
      </c>
      <c r="G54" s="18">
        <v>100</v>
      </c>
      <c r="H54" s="39">
        <v>0</v>
      </c>
      <c r="I54" s="39">
        <v>80</v>
      </c>
      <c r="J54" s="18">
        <f t="shared" si="5"/>
        <v>535</v>
      </c>
      <c r="K54" s="45">
        <f t="shared" si="1"/>
        <v>76.428571428571431</v>
      </c>
      <c r="L54" s="57">
        <v>1</v>
      </c>
      <c r="M54" s="130">
        <f t="shared" si="2"/>
        <v>85.857142857142861</v>
      </c>
      <c r="O54" s="130">
        <f t="shared" si="3"/>
        <v>85.857142857142861</v>
      </c>
      <c r="P54" s="51" t="str">
        <f t="shared" si="4"/>
        <v>Lulus</v>
      </c>
      <c r="R54" s="39">
        <v>7</v>
      </c>
    </row>
    <row r="55" spans="1:18" x14ac:dyDescent="0.25">
      <c r="A55" s="46">
        <v>47</v>
      </c>
      <c r="B55" s="20" t="s">
        <v>1017</v>
      </c>
      <c r="C55" s="18">
        <v>75</v>
      </c>
      <c r="D55" s="18">
        <v>80</v>
      </c>
      <c r="E55" s="18">
        <v>100</v>
      </c>
      <c r="F55" s="18">
        <v>70</v>
      </c>
      <c r="G55" s="18">
        <v>75</v>
      </c>
      <c r="H55" s="39">
        <v>80</v>
      </c>
      <c r="I55" s="39">
        <v>80</v>
      </c>
      <c r="J55" s="18">
        <f t="shared" si="5"/>
        <v>560</v>
      </c>
      <c r="K55" s="45">
        <f t="shared" si="1"/>
        <v>80</v>
      </c>
      <c r="L55" s="57">
        <v>1</v>
      </c>
      <c r="M55" s="130">
        <f t="shared" si="2"/>
        <v>88</v>
      </c>
      <c r="O55" s="130">
        <f t="shared" si="3"/>
        <v>88</v>
      </c>
      <c r="P55" s="51" t="str">
        <f t="shared" si="4"/>
        <v>Lulus</v>
      </c>
      <c r="R55" s="39">
        <v>7</v>
      </c>
    </row>
    <row r="56" spans="1:18" x14ac:dyDescent="0.25">
      <c r="A56" s="46">
        <v>48</v>
      </c>
      <c r="B56" s="20" t="s">
        <v>1018</v>
      </c>
      <c r="C56" s="18">
        <v>80</v>
      </c>
      <c r="D56" s="18">
        <v>75</v>
      </c>
      <c r="E56" s="18">
        <v>90</v>
      </c>
      <c r="F56" s="18">
        <v>75</v>
      </c>
      <c r="G56" s="18">
        <v>85</v>
      </c>
      <c r="H56" s="39">
        <v>75</v>
      </c>
      <c r="I56" s="39">
        <v>80</v>
      </c>
      <c r="J56" s="18">
        <f t="shared" si="5"/>
        <v>560</v>
      </c>
      <c r="K56" s="45">
        <f t="shared" si="1"/>
        <v>80</v>
      </c>
      <c r="L56" s="57">
        <v>1</v>
      </c>
      <c r="M56" s="130">
        <f t="shared" si="2"/>
        <v>88</v>
      </c>
      <c r="O56" s="130">
        <f t="shared" si="3"/>
        <v>88</v>
      </c>
      <c r="P56" s="51" t="str">
        <f t="shared" si="4"/>
        <v>Lulus</v>
      </c>
      <c r="R56" s="39">
        <v>7</v>
      </c>
    </row>
    <row r="57" spans="1:18" x14ac:dyDescent="0.25">
      <c r="A57" s="46">
        <v>49</v>
      </c>
      <c r="B57" s="20" t="s">
        <v>1019</v>
      </c>
      <c r="C57" s="18">
        <v>80</v>
      </c>
      <c r="D57" s="18">
        <v>85</v>
      </c>
      <c r="E57" s="18">
        <v>70</v>
      </c>
      <c r="F57" s="18">
        <v>80</v>
      </c>
      <c r="G57" s="18">
        <v>85</v>
      </c>
      <c r="H57" s="39">
        <v>0</v>
      </c>
      <c r="I57" s="39">
        <v>90</v>
      </c>
      <c r="J57" s="18">
        <f t="shared" si="5"/>
        <v>490</v>
      </c>
      <c r="K57" s="45">
        <f t="shared" si="1"/>
        <v>70</v>
      </c>
      <c r="L57" s="57">
        <v>1</v>
      </c>
      <c r="M57" s="130">
        <f t="shared" si="2"/>
        <v>82</v>
      </c>
      <c r="O57" s="130">
        <f t="shared" si="3"/>
        <v>82</v>
      </c>
      <c r="P57" s="51" t="str">
        <f t="shared" si="4"/>
        <v>Lulus</v>
      </c>
      <c r="R57" s="39">
        <v>7</v>
      </c>
    </row>
    <row r="58" spans="1:18" x14ac:dyDescent="0.25">
      <c r="A58" s="46">
        <v>50</v>
      </c>
      <c r="B58" s="20" t="s">
        <v>1020</v>
      </c>
      <c r="C58" s="18">
        <v>85</v>
      </c>
      <c r="D58" s="18">
        <v>90</v>
      </c>
      <c r="E58" s="18">
        <v>70</v>
      </c>
      <c r="F58" s="18">
        <v>85</v>
      </c>
      <c r="G58" s="18">
        <v>80</v>
      </c>
      <c r="H58" s="39">
        <v>75</v>
      </c>
      <c r="I58" s="39">
        <v>80</v>
      </c>
      <c r="J58" s="18">
        <f t="shared" si="5"/>
        <v>565</v>
      </c>
      <c r="K58" s="45">
        <f t="shared" si="1"/>
        <v>80.714285714285708</v>
      </c>
      <c r="L58" s="57">
        <v>1</v>
      </c>
      <c r="M58" s="130">
        <f t="shared" si="2"/>
        <v>88.428571428571416</v>
      </c>
      <c r="O58" s="130">
        <f t="shared" si="3"/>
        <v>88.428571428571416</v>
      </c>
      <c r="P58" s="51" t="str">
        <f t="shared" si="4"/>
        <v>Lulus</v>
      </c>
      <c r="R58" s="39">
        <v>7</v>
      </c>
    </row>
    <row r="59" spans="1:18" x14ac:dyDescent="0.25">
      <c r="A59" s="46">
        <v>51</v>
      </c>
      <c r="B59" s="20" t="s">
        <v>1021</v>
      </c>
      <c r="C59" s="18">
        <v>100</v>
      </c>
      <c r="D59" s="18">
        <v>95</v>
      </c>
      <c r="E59" s="18">
        <v>95</v>
      </c>
      <c r="F59" s="18">
        <v>95</v>
      </c>
      <c r="G59" s="18">
        <v>95</v>
      </c>
      <c r="H59" s="39">
        <v>80</v>
      </c>
      <c r="I59" s="39">
        <v>0</v>
      </c>
      <c r="J59" s="18">
        <f t="shared" si="5"/>
        <v>560</v>
      </c>
      <c r="K59" s="45">
        <f t="shared" si="1"/>
        <v>80</v>
      </c>
      <c r="L59" s="57">
        <v>1</v>
      </c>
      <c r="M59" s="130">
        <f t="shared" si="2"/>
        <v>88</v>
      </c>
      <c r="O59" s="130">
        <f t="shared" si="3"/>
        <v>88</v>
      </c>
      <c r="P59" s="51" t="str">
        <f t="shared" si="4"/>
        <v>Lulus</v>
      </c>
      <c r="R59" s="39">
        <v>7</v>
      </c>
    </row>
    <row r="60" spans="1:18" x14ac:dyDescent="0.25">
      <c r="A60" s="46">
        <v>52</v>
      </c>
      <c r="B60" s="20" t="s">
        <v>1022</v>
      </c>
      <c r="C60" s="18">
        <v>90</v>
      </c>
      <c r="D60" s="18">
        <v>100</v>
      </c>
      <c r="E60" s="18">
        <v>80</v>
      </c>
      <c r="F60" s="18">
        <v>80</v>
      </c>
      <c r="G60" s="18">
        <v>85</v>
      </c>
      <c r="H60" s="39">
        <v>85</v>
      </c>
      <c r="I60" s="39">
        <v>65</v>
      </c>
      <c r="J60" s="18">
        <f t="shared" si="5"/>
        <v>585</v>
      </c>
      <c r="K60" s="45">
        <f t="shared" si="1"/>
        <v>83.571428571428569</v>
      </c>
      <c r="L60" s="57">
        <v>1</v>
      </c>
      <c r="M60" s="130">
        <f t="shared" si="2"/>
        <v>90.142857142857139</v>
      </c>
      <c r="O60" s="130">
        <f t="shared" si="3"/>
        <v>90.142857142857139</v>
      </c>
      <c r="P60" s="51" t="str">
        <f t="shared" si="4"/>
        <v>Lulus</v>
      </c>
      <c r="R60" s="39">
        <v>7</v>
      </c>
    </row>
    <row r="61" spans="1:18" x14ac:dyDescent="0.25">
      <c r="A61" s="46">
        <v>53</v>
      </c>
      <c r="B61" s="20" t="s">
        <v>1023</v>
      </c>
      <c r="C61" s="18">
        <v>90</v>
      </c>
      <c r="D61" s="18">
        <v>95</v>
      </c>
      <c r="E61" s="18">
        <v>100</v>
      </c>
      <c r="F61" s="18">
        <v>80</v>
      </c>
      <c r="G61" s="18">
        <v>100</v>
      </c>
      <c r="H61" s="39">
        <v>80</v>
      </c>
      <c r="I61" s="39">
        <v>95</v>
      </c>
      <c r="J61" s="18">
        <f t="shared" si="5"/>
        <v>640</v>
      </c>
      <c r="K61" s="45">
        <f t="shared" si="1"/>
        <v>91.428571428571431</v>
      </c>
      <c r="L61" s="57">
        <v>1</v>
      </c>
      <c r="M61" s="130">
        <f t="shared" si="2"/>
        <v>94.857142857142861</v>
      </c>
      <c r="O61" s="130">
        <f t="shared" si="3"/>
        <v>94.857142857142861</v>
      </c>
      <c r="P61" s="51" t="str">
        <f t="shared" si="4"/>
        <v>Lulus</v>
      </c>
      <c r="R61" s="39">
        <v>7</v>
      </c>
    </row>
    <row r="62" spans="1:18" x14ac:dyDescent="0.25">
      <c r="A62" s="46">
        <v>54</v>
      </c>
      <c r="B62" s="20" t="s">
        <v>1024</v>
      </c>
      <c r="C62" s="18">
        <v>80</v>
      </c>
      <c r="D62" s="18">
        <v>90</v>
      </c>
      <c r="E62" s="18">
        <v>80</v>
      </c>
      <c r="F62" s="18">
        <v>75</v>
      </c>
      <c r="G62" s="18">
        <v>85</v>
      </c>
      <c r="H62" s="39">
        <v>80</v>
      </c>
      <c r="I62" s="39">
        <v>80</v>
      </c>
      <c r="J62" s="18">
        <f t="shared" si="5"/>
        <v>570</v>
      </c>
      <c r="K62" s="45">
        <f t="shared" si="1"/>
        <v>81.428571428571431</v>
      </c>
      <c r="L62" s="57">
        <v>1</v>
      </c>
      <c r="M62" s="130">
        <f t="shared" si="2"/>
        <v>88.857142857142861</v>
      </c>
      <c r="O62" s="130">
        <f t="shared" si="3"/>
        <v>88.857142857142861</v>
      </c>
      <c r="P62" s="51" t="str">
        <f t="shared" si="4"/>
        <v>Lulus</v>
      </c>
      <c r="R62" s="39">
        <v>7</v>
      </c>
    </row>
    <row r="63" spans="1:18" x14ac:dyDescent="0.25">
      <c r="A63" s="46">
        <v>55</v>
      </c>
      <c r="B63" s="20" t="s">
        <v>1025</v>
      </c>
      <c r="C63" s="18">
        <v>100</v>
      </c>
      <c r="D63" s="18">
        <v>95</v>
      </c>
      <c r="E63" s="18">
        <v>95</v>
      </c>
      <c r="F63" s="18">
        <v>95</v>
      </c>
      <c r="G63" s="18">
        <v>80</v>
      </c>
      <c r="H63" s="39">
        <v>90</v>
      </c>
      <c r="J63" s="18">
        <f t="shared" si="5"/>
        <v>555</v>
      </c>
      <c r="K63" s="45">
        <f t="shared" si="1"/>
        <v>79.285714285714292</v>
      </c>
      <c r="L63" s="57">
        <v>1</v>
      </c>
      <c r="M63" s="130">
        <f t="shared" si="2"/>
        <v>87.571428571428584</v>
      </c>
      <c r="O63" s="130">
        <f t="shared" si="3"/>
        <v>87.571428571428584</v>
      </c>
      <c r="P63" s="51" t="str">
        <f t="shared" si="4"/>
        <v>Lulus</v>
      </c>
      <c r="R63" s="39">
        <v>7</v>
      </c>
    </row>
    <row r="64" spans="1:18" x14ac:dyDescent="0.25">
      <c r="A64" s="46">
        <v>56</v>
      </c>
      <c r="B64" s="20" t="s">
        <v>1026</v>
      </c>
      <c r="C64" s="18">
        <v>80</v>
      </c>
      <c r="D64" s="18">
        <v>95</v>
      </c>
      <c r="E64" s="18">
        <v>80</v>
      </c>
      <c r="F64" s="18">
        <v>75</v>
      </c>
      <c r="G64" s="18">
        <v>85</v>
      </c>
      <c r="H64" s="39">
        <v>90</v>
      </c>
      <c r="I64" s="39">
        <v>70</v>
      </c>
      <c r="J64" s="18">
        <f t="shared" si="5"/>
        <v>575</v>
      </c>
      <c r="K64" s="45">
        <f t="shared" si="1"/>
        <v>82.142857142857139</v>
      </c>
      <c r="L64" s="57">
        <v>1</v>
      </c>
      <c r="M64" s="130">
        <f t="shared" si="2"/>
        <v>89.285714285714278</v>
      </c>
      <c r="O64" s="130">
        <f t="shared" si="3"/>
        <v>89.285714285714278</v>
      </c>
      <c r="P64" s="51" t="str">
        <f t="shared" si="4"/>
        <v>Lulus</v>
      </c>
      <c r="R64" s="39">
        <v>7</v>
      </c>
    </row>
    <row r="65" spans="1:18" x14ac:dyDescent="0.25">
      <c r="A65" s="46">
        <v>57</v>
      </c>
      <c r="B65" s="20" t="s">
        <v>1027</v>
      </c>
      <c r="C65" s="18">
        <v>80</v>
      </c>
      <c r="D65" s="18">
        <v>85</v>
      </c>
      <c r="E65" s="18">
        <v>100</v>
      </c>
      <c r="F65" s="18">
        <v>85</v>
      </c>
      <c r="G65" s="18">
        <v>85</v>
      </c>
      <c r="H65" s="39">
        <v>80</v>
      </c>
      <c r="I65" s="39">
        <v>90</v>
      </c>
      <c r="J65" s="18">
        <f t="shared" si="5"/>
        <v>605</v>
      </c>
      <c r="K65" s="45">
        <f t="shared" si="1"/>
        <v>86.428571428571431</v>
      </c>
      <c r="L65" s="57">
        <v>1</v>
      </c>
      <c r="M65" s="130">
        <f t="shared" si="2"/>
        <v>91.857142857142861</v>
      </c>
      <c r="O65" s="130">
        <f t="shared" si="3"/>
        <v>91.857142857142861</v>
      </c>
      <c r="P65" s="51" t="str">
        <f t="shared" si="4"/>
        <v>Lulus</v>
      </c>
      <c r="R65" s="39">
        <v>7</v>
      </c>
    </row>
    <row r="66" spans="1:18" x14ac:dyDescent="0.25">
      <c r="A66" s="46">
        <v>58</v>
      </c>
      <c r="B66" s="20" t="s">
        <v>1028</v>
      </c>
      <c r="C66" s="18">
        <v>70</v>
      </c>
      <c r="D66" s="18">
        <v>100</v>
      </c>
      <c r="E66" s="18">
        <v>85</v>
      </c>
      <c r="F66" s="18">
        <v>75</v>
      </c>
      <c r="G66" s="18">
        <v>85</v>
      </c>
      <c r="H66" s="39">
        <v>80</v>
      </c>
      <c r="I66" s="39">
        <v>65</v>
      </c>
      <c r="J66" s="18">
        <f t="shared" si="5"/>
        <v>560</v>
      </c>
      <c r="K66" s="45">
        <f t="shared" si="1"/>
        <v>80</v>
      </c>
      <c r="L66" s="57">
        <v>1</v>
      </c>
      <c r="M66" s="130">
        <f t="shared" si="2"/>
        <v>88</v>
      </c>
      <c r="O66" s="130">
        <f t="shared" si="3"/>
        <v>88</v>
      </c>
      <c r="P66" s="51" t="str">
        <f t="shared" si="4"/>
        <v>Lulus</v>
      </c>
      <c r="R66" s="39">
        <v>7</v>
      </c>
    </row>
    <row r="67" spans="1:18" x14ac:dyDescent="0.25">
      <c r="A67" s="46">
        <v>59</v>
      </c>
      <c r="B67" s="33" t="s">
        <v>1029</v>
      </c>
      <c r="C67" s="18">
        <v>80</v>
      </c>
      <c r="D67" s="18">
        <v>95</v>
      </c>
      <c r="E67" s="18">
        <v>85</v>
      </c>
      <c r="F67" s="18">
        <v>75</v>
      </c>
      <c r="G67" s="18">
        <v>85</v>
      </c>
      <c r="H67" s="39">
        <v>80</v>
      </c>
      <c r="I67" s="39">
        <v>75</v>
      </c>
      <c r="J67" s="18">
        <f t="shared" si="5"/>
        <v>575</v>
      </c>
      <c r="K67" s="45">
        <f t="shared" si="1"/>
        <v>82.142857142857139</v>
      </c>
      <c r="L67" s="57">
        <v>1</v>
      </c>
      <c r="M67" s="130">
        <f t="shared" si="2"/>
        <v>89.285714285714278</v>
      </c>
      <c r="O67" s="130">
        <f t="shared" si="3"/>
        <v>89.285714285714278</v>
      </c>
      <c r="P67" s="51" t="str">
        <f t="shared" si="4"/>
        <v>Lulus</v>
      </c>
      <c r="R67" s="39">
        <v>7</v>
      </c>
    </row>
    <row r="68" spans="1:18" x14ac:dyDescent="0.25">
      <c r="A68" s="46">
        <v>60</v>
      </c>
      <c r="B68" s="20" t="s">
        <v>1030</v>
      </c>
      <c r="C68" s="18">
        <v>85</v>
      </c>
      <c r="D68" s="18">
        <v>90</v>
      </c>
      <c r="E68" s="18">
        <v>85</v>
      </c>
      <c r="F68" s="18">
        <v>80</v>
      </c>
      <c r="G68" s="18">
        <v>85</v>
      </c>
      <c r="H68" s="39">
        <v>80</v>
      </c>
      <c r="I68" s="39">
        <v>70</v>
      </c>
      <c r="J68" s="18">
        <f t="shared" si="5"/>
        <v>575</v>
      </c>
      <c r="K68" s="45">
        <f t="shared" si="1"/>
        <v>82.142857142857139</v>
      </c>
      <c r="L68" s="57">
        <v>1</v>
      </c>
      <c r="M68" s="130">
        <f t="shared" si="2"/>
        <v>89.285714285714278</v>
      </c>
      <c r="O68" s="130">
        <f t="shared" si="3"/>
        <v>89.285714285714278</v>
      </c>
      <c r="P68" s="51" t="str">
        <f t="shared" si="4"/>
        <v>Lulus</v>
      </c>
      <c r="R68" s="39">
        <v>7</v>
      </c>
    </row>
    <row r="69" spans="1:18" x14ac:dyDescent="0.25">
      <c r="A69" s="46">
        <v>61</v>
      </c>
      <c r="B69" s="20" t="s">
        <v>1031</v>
      </c>
      <c r="C69" s="18">
        <v>75</v>
      </c>
      <c r="D69" s="18">
        <v>90</v>
      </c>
      <c r="E69" s="18">
        <v>80</v>
      </c>
      <c r="F69" s="18">
        <v>85</v>
      </c>
      <c r="G69" s="18">
        <v>85</v>
      </c>
      <c r="H69" s="39">
        <v>80</v>
      </c>
      <c r="I69" s="39">
        <v>85</v>
      </c>
      <c r="J69" s="18">
        <f t="shared" si="5"/>
        <v>580</v>
      </c>
      <c r="K69" s="45">
        <f t="shared" si="1"/>
        <v>82.857142857142861</v>
      </c>
      <c r="L69" s="57">
        <v>1</v>
      </c>
      <c r="M69" s="130">
        <f t="shared" si="2"/>
        <v>89.714285714285722</v>
      </c>
      <c r="O69" s="130">
        <f t="shared" si="3"/>
        <v>89.714285714285722</v>
      </c>
      <c r="P69" s="51" t="str">
        <f t="shared" si="4"/>
        <v>Lulus</v>
      </c>
      <c r="R69" s="39">
        <v>7</v>
      </c>
    </row>
    <row r="70" spans="1:18" x14ac:dyDescent="0.25">
      <c r="A70" s="46">
        <v>62</v>
      </c>
      <c r="B70" s="20" t="s">
        <v>1032</v>
      </c>
      <c r="C70" s="18">
        <v>75</v>
      </c>
      <c r="D70" s="18">
        <v>75</v>
      </c>
      <c r="E70" s="18">
        <v>90</v>
      </c>
      <c r="F70" s="18">
        <v>80</v>
      </c>
      <c r="G70" s="18">
        <v>85</v>
      </c>
      <c r="H70" s="39">
        <v>80</v>
      </c>
      <c r="I70" s="39">
        <v>75</v>
      </c>
      <c r="J70" s="18">
        <f t="shared" si="5"/>
        <v>560</v>
      </c>
      <c r="K70" s="45">
        <f t="shared" si="1"/>
        <v>80</v>
      </c>
      <c r="L70" s="57">
        <v>1</v>
      </c>
      <c r="M70" s="130">
        <f t="shared" si="2"/>
        <v>88</v>
      </c>
      <c r="O70" s="130">
        <f t="shared" si="3"/>
        <v>88</v>
      </c>
      <c r="P70" s="51" t="str">
        <f t="shared" si="4"/>
        <v>Lulus</v>
      </c>
      <c r="R70" s="39">
        <v>7</v>
      </c>
    </row>
    <row r="71" spans="1:18" x14ac:dyDescent="0.25">
      <c r="A71" s="46">
        <v>63</v>
      </c>
      <c r="B71" s="20" t="s">
        <v>1033</v>
      </c>
      <c r="C71" s="18">
        <v>80</v>
      </c>
      <c r="D71" s="18">
        <v>80</v>
      </c>
      <c r="E71" s="18">
        <v>80</v>
      </c>
      <c r="F71" s="18">
        <v>75</v>
      </c>
      <c r="G71" s="18">
        <v>85</v>
      </c>
      <c r="H71" s="39">
        <v>95</v>
      </c>
      <c r="I71" s="39">
        <v>70</v>
      </c>
      <c r="J71" s="18">
        <f t="shared" si="5"/>
        <v>565</v>
      </c>
      <c r="K71" s="45">
        <f t="shared" si="1"/>
        <v>80.714285714285708</v>
      </c>
      <c r="L71" s="57">
        <v>1</v>
      </c>
      <c r="M71" s="130">
        <f t="shared" si="2"/>
        <v>88.428571428571416</v>
      </c>
      <c r="O71" s="130">
        <f t="shared" si="3"/>
        <v>88.428571428571416</v>
      </c>
      <c r="P71" s="51" t="str">
        <f t="shared" si="4"/>
        <v>Lulus</v>
      </c>
      <c r="R71" s="39">
        <v>7</v>
      </c>
    </row>
    <row r="72" spans="1:18" x14ac:dyDescent="0.25">
      <c r="A72" s="46">
        <v>64</v>
      </c>
      <c r="B72" s="20" t="s">
        <v>1034</v>
      </c>
      <c r="C72" s="18">
        <v>75</v>
      </c>
      <c r="D72" s="18">
        <v>85</v>
      </c>
      <c r="E72" s="18">
        <v>85</v>
      </c>
      <c r="F72" s="18">
        <v>75</v>
      </c>
      <c r="G72" s="18">
        <v>75</v>
      </c>
      <c r="H72" s="39">
        <v>75</v>
      </c>
      <c r="I72" s="39">
        <v>70</v>
      </c>
      <c r="J72" s="18">
        <f t="shared" si="5"/>
        <v>540</v>
      </c>
      <c r="K72" s="45">
        <f t="shared" si="1"/>
        <v>77.142857142857139</v>
      </c>
      <c r="L72" s="57">
        <v>1</v>
      </c>
      <c r="M72" s="130">
        <f t="shared" si="2"/>
        <v>86.285714285714278</v>
      </c>
      <c r="O72" s="130">
        <f t="shared" si="3"/>
        <v>86.285714285714278</v>
      </c>
      <c r="P72" s="51" t="str">
        <f t="shared" si="4"/>
        <v>Lulus</v>
      </c>
      <c r="R72" s="39">
        <v>7</v>
      </c>
    </row>
    <row r="73" spans="1:18" x14ac:dyDescent="0.25">
      <c r="A73" s="46">
        <v>65</v>
      </c>
      <c r="B73" s="20" t="s">
        <v>1035</v>
      </c>
      <c r="C73" s="18">
        <v>80</v>
      </c>
      <c r="D73" s="18">
        <v>85</v>
      </c>
      <c r="E73" s="18">
        <v>70</v>
      </c>
      <c r="F73" s="18">
        <v>80</v>
      </c>
      <c r="G73" s="18">
        <v>85</v>
      </c>
      <c r="H73" s="39">
        <v>80</v>
      </c>
      <c r="I73" s="39">
        <v>80</v>
      </c>
      <c r="J73" s="18">
        <f t="shared" ref="J73:J82" si="6">SUM(C73:I73)</f>
        <v>560</v>
      </c>
      <c r="K73" s="45">
        <f t="shared" si="1"/>
        <v>80</v>
      </c>
      <c r="L73" s="57">
        <v>1</v>
      </c>
      <c r="M73" s="130">
        <f t="shared" si="2"/>
        <v>88</v>
      </c>
      <c r="O73" s="130">
        <f t="shared" si="3"/>
        <v>88</v>
      </c>
      <c r="P73" s="51" t="str">
        <f t="shared" si="4"/>
        <v>Lulus</v>
      </c>
      <c r="R73" s="39">
        <v>7</v>
      </c>
    </row>
    <row r="74" spans="1:18" x14ac:dyDescent="0.25">
      <c r="A74" s="46">
        <v>66</v>
      </c>
      <c r="B74" s="20" t="s">
        <v>1036</v>
      </c>
      <c r="C74" s="18">
        <v>70</v>
      </c>
      <c r="D74" s="18">
        <v>95</v>
      </c>
      <c r="E74" s="18">
        <v>80</v>
      </c>
      <c r="F74" s="18">
        <v>80</v>
      </c>
      <c r="G74" s="18">
        <v>100</v>
      </c>
      <c r="H74" s="39">
        <v>80</v>
      </c>
      <c r="I74" s="39">
        <v>80</v>
      </c>
      <c r="J74" s="18">
        <f t="shared" si="6"/>
        <v>585</v>
      </c>
      <c r="K74" s="45">
        <f t="shared" ref="K74:K82" si="7">J74/R74</f>
        <v>83.571428571428569</v>
      </c>
      <c r="L74" s="57">
        <v>1</v>
      </c>
      <c r="M74" s="130">
        <f t="shared" ref="M74:M82" si="8">((K74*60)/100)+(L74*40)</f>
        <v>90.142857142857139</v>
      </c>
      <c r="O74" s="130">
        <f t="shared" ref="O74:O82" si="9">M74-N74</f>
        <v>90.142857142857139</v>
      </c>
      <c r="P74" s="51" t="str">
        <f t="shared" ref="P74:P82" si="10">IF(O74&gt;=55,"Lulus","Tidak Lulus")</f>
        <v>Lulus</v>
      </c>
      <c r="R74" s="39">
        <v>7</v>
      </c>
    </row>
    <row r="75" spans="1:18" x14ac:dyDescent="0.25">
      <c r="A75" s="46">
        <v>67</v>
      </c>
      <c r="B75" s="20" t="s">
        <v>1037</v>
      </c>
      <c r="C75" s="18">
        <v>80</v>
      </c>
      <c r="D75" s="18">
        <v>70</v>
      </c>
      <c r="E75" s="18">
        <v>85</v>
      </c>
      <c r="F75" s="18">
        <v>75</v>
      </c>
      <c r="G75" s="18">
        <v>85</v>
      </c>
      <c r="H75" s="39">
        <v>65</v>
      </c>
      <c r="I75" s="39">
        <v>70</v>
      </c>
      <c r="J75" s="18">
        <f t="shared" si="6"/>
        <v>530</v>
      </c>
      <c r="K75" s="45">
        <f t="shared" si="7"/>
        <v>75.714285714285708</v>
      </c>
      <c r="L75" s="57">
        <v>1</v>
      </c>
      <c r="M75" s="130">
        <f t="shared" si="8"/>
        <v>85.428571428571416</v>
      </c>
      <c r="O75" s="130">
        <f t="shared" si="9"/>
        <v>85.428571428571416</v>
      </c>
      <c r="P75" s="51" t="str">
        <f t="shared" si="10"/>
        <v>Lulus</v>
      </c>
      <c r="R75" s="39">
        <v>7</v>
      </c>
    </row>
    <row r="76" spans="1:18" x14ac:dyDescent="0.25">
      <c r="A76" s="46">
        <v>68</v>
      </c>
      <c r="B76" s="20" t="s">
        <v>1038</v>
      </c>
      <c r="C76" s="18">
        <v>80</v>
      </c>
      <c r="D76" s="18">
        <v>100</v>
      </c>
      <c r="E76" s="18">
        <v>90</v>
      </c>
      <c r="F76" s="18">
        <v>90</v>
      </c>
      <c r="G76" s="18">
        <v>85</v>
      </c>
      <c r="H76" s="39">
        <v>75</v>
      </c>
      <c r="I76" s="39">
        <v>80</v>
      </c>
      <c r="J76" s="18">
        <f t="shared" si="6"/>
        <v>600</v>
      </c>
      <c r="K76" s="45">
        <f t="shared" si="7"/>
        <v>85.714285714285708</v>
      </c>
      <c r="L76" s="57">
        <v>1</v>
      </c>
      <c r="M76" s="130">
        <f t="shared" si="8"/>
        <v>91.428571428571416</v>
      </c>
      <c r="O76" s="130">
        <f t="shared" si="9"/>
        <v>91.428571428571416</v>
      </c>
      <c r="P76" s="51" t="str">
        <f t="shared" si="10"/>
        <v>Lulus</v>
      </c>
      <c r="R76" s="39">
        <v>7</v>
      </c>
    </row>
    <row r="77" spans="1:18" x14ac:dyDescent="0.25">
      <c r="A77" s="46">
        <v>69</v>
      </c>
      <c r="B77" s="20" t="s">
        <v>1039</v>
      </c>
      <c r="C77" s="18">
        <v>75</v>
      </c>
      <c r="D77" s="18">
        <v>90</v>
      </c>
      <c r="E77" s="18">
        <v>95</v>
      </c>
      <c r="F77" s="18"/>
      <c r="G77" s="18">
        <v>85</v>
      </c>
      <c r="H77" s="39">
        <v>0</v>
      </c>
      <c r="I77" s="39">
        <v>80</v>
      </c>
      <c r="J77" s="18">
        <f t="shared" si="6"/>
        <v>425</v>
      </c>
      <c r="K77" s="45">
        <f t="shared" si="7"/>
        <v>60.714285714285715</v>
      </c>
      <c r="L77" s="57">
        <v>1</v>
      </c>
      <c r="M77" s="130">
        <f t="shared" si="8"/>
        <v>76.428571428571431</v>
      </c>
      <c r="O77" s="130">
        <f t="shared" si="9"/>
        <v>76.428571428571431</v>
      </c>
      <c r="P77" s="51" t="str">
        <f t="shared" si="10"/>
        <v>Lulus</v>
      </c>
      <c r="R77" s="39">
        <v>7</v>
      </c>
    </row>
    <row r="78" spans="1:18" x14ac:dyDescent="0.25">
      <c r="A78" s="46">
        <v>70</v>
      </c>
      <c r="B78" s="20" t="s">
        <v>1040</v>
      </c>
      <c r="C78" s="18">
        <v>80</v>
      </c>
      <c r="D78" s="18">
        <v>95</v>
      </c>
      <c r="E78" s="18">
        <v>95</v>
      </c>
      <c r="F78" s="18">
        <v>75</v>
      </c>
      <c r="G78" s="18">
        <v>85</v>
      </c>
      <c r="H78" s="39">
        <v>75</v>
      </c>
      <c r="I78" s="39">
        <v>80</v>
      </c>
      <c r="J78" s="18">
        <f t="shared" si="6"/>
        <v>585</v>
      </c>
      <c r="K78" s="45">
        <f t="shared" si="7"/>
        <v>83.571428571428569</v>
      </c>
      <c r="L78" s="57">
        <v>1</v>
      </c>
      <c r="M78" s="130">
        <f t="shared" si="8"/>
        <v>90.142857142857139</v>
      </c>
      <c r="O78" s="130">
        <f t="shared" si="9"/>
        <v>90.142857142857139</v>
      </c>
      <c r="P78" s="51" t="str">
        <f t="shared" si="10"/>
        <v>Lulus</v>
      </c>
      <c r="R78" s="39">
        <v>7</v>
      </c>
    </row>
    <row r="79" spans="1:18" x14ac:dyDescent="0.25">
      <c r="A79" s="46">
        <v>71</v>
      </c>
      <c r="B79" s="30" t="s">
        <v>1041</v>
      </c>
      <c r="C79" s="18">
        <v>75</v>
      </c>
      <c r="D79" s="18">
        <v>75</v>
      </c>
      <c r="E79" s="18">
        <v>75</v>
      </c>
      <c r="F79" s="18">
        <v>80</v>
      </c>
      <c r="G79" s="18">
        <v>85</v>
      </c>
      <c r="H79" s="39">
        <v>80</v>
      </c>
      <c r="I79" s="39">
        <v>75</v>
      </c>
      <c r="J79" s="18">
        <f t="shared" si="6"/>
        <v>545</v>
      </c>
      <c r="K79" s="45">
        <f t="shared" si="7"/>
        <v>77.857142857142861</v>
      </c>
      <c r="L79" s="57">
        <v>1</v>
      </c>
      <c r="M79" s="130">
        <f t="shared" si="8"/>
        <v>86.714285714285722</v>
      </c>
      <c r="O79" s="130">
        <f t="shared" si="9"/>
        <v>86.714285714285722</v>
      </c>
      <c r="P79" s="51" t="str">
        <f t="shared" si="10"/>
        <v>Lulus</v>
      </c>
      <c r="R79" s="39">
        <v>7</v>
      </c>
    </row>
    <row r="80" spans="1:18" x14ac:dyDescent="0.25">
      <c r="A80" s="46">
        <v>72</v>
      </c>
      <c r="B80" s="30" t="s">
        <v>1042</v>
      </c>
      <c r="C80" s="18">
        <v>85</v>
      </c>
      <c r="D80" s="18">
        <v>95</v>
      </c>
      <c r="E80" s="18">
        <v>70</v>
      </c>
      <c r="F80" s="18">
        <v>80</v>
      </c>
      <c r="G80" s="18">
        <v>85</v>
      </c>
      <c r="H80" s="39">
        <v>80</v>
      </c>
      <c r="I80" s="39">
        <v>70</v>
      </c>
      <c r="J80" s="18">
        <f t="shared" si="6"/>
        <v>565</v>
      </c>
      <c r="K80" s="45">
        <f t="shared" si="7"/>
        <v>80.714285714285708</v>
      </c>
      <c r="L80" s="57">
        <v>1</v>
      </c>
      <c r="M80" s="130">
        <f t="shared" si="8"/>
        <v>88.428571428571416</v>
      </c>
      <c r="O80" s="130">
        <f t="shared" si="9"/>
        <v>88.428571428571416</v>
      </c>
      <c r="P80" s="51" t="str">
        <f t="shared" si="10"/>
        <v>Lulus</v>
      </c>
      <c r="R80" s="39">
        <v>7</v>
      </c>
    </row>
    <row r="81" spans="1:18" x14ac:dyDescent="0.25">
      <c r="A81" s="46">
        <v>73</v>
      </c>
      <c r="B81" s="30" t="s">
        <v>1043</v>
      </c>
      <c r="C81" s="18">
        <v>85</v>
      </c>
      <c r="D81" s="18">
        <v>95</v>
      </c>
      <c r="E81" s="18">
        <v>75</v>
      </c>
      <c r="F81" s="18">
        <v>80</v>
      </c>
      <c r="G81" s="18">
        <v>85</v>
      </c>
      <c r="H81" s="39">
        <v>95</v>
      </c>
      <c r="I81" s="39">
        <v>70</v>
      </c>
      <c r="J81" s="18">
        <f t="shared" si="6"/>
        <v>585</v>
      </c>
      <c r="K81" s="45">
        <f t="shared" si="7"/>
        <v>83.571428571428569</v>
      </c>
      <c r="L81" s="57">
        <v>1</v>
      </c>
      <c r="M81" s="130">
        <f t="shared" si="8"/>
        <v>90.142857142857139</v>
      </c>
      <c r="O81" s="130">
        <f t="shared" si="9"/>
        <v>90.142857142857139</v>
      </c>
      <c r="P81" s="51" t="str">
        <f t="shared" si="10"/>
        <v>Lulus</v>
      </c>
      <c r="R81" s="39">
        <v>7</v>
      </c>
    </row>
    <row r="82" spans="1:18" x14ac:dyDescent="0.25">
      <c r="A82" s="46">
        <v>74</v>
      </c>
      <c r="B82" s="30" t="s">
        <v>1044</v>
      </c>
      <c r="C82" s="18">
        <v>80</v>
      </c>
      <c r="D82" s="18">
        <v>90</v>
      </c>
      <c r="E82" s="18">
        <v>70</v>
      </c>
      <c r="F82" s="18">
        <v>80</v>
      </c>
      <c r="G82" s="18">
        <v>85</v>
      </c>
      <c r="H82" s="39">
        <v>0</v>
      </c>
      <c r="I82" s="39">
        <v>90</v>
      </c>
      <c r="J82" s="18">
        <f t="shared" si="6"/>
        <v>495</v>
      </c>
      <c r="K82" s="45">
        <f t="shared" si="7"/>
        <v>70.714285714285708</v>
      </c>
      <c r="L82" s="57">
        <v>1</v>
      </c>
      <c r="M82" s="130">
        <f t="shared" si="8"/>
        <v>82.428571428571416</v>
      </c>
      <c r="O82" s="130">
        <f t="shared" si="9"/>
        <v>82.428571428571416</v>
      </c>
      <c r="P82" s="51" t="str">
        <f t="shared" si="10"/>
        <v>Lulus</v>
      </c>
      <c r="R82" s="39">
        <v>7</v>
      </c>
    </row>
    <row r="83" spans="1:18" x14ac:dyDescent="0.25">
      <c r="Q83" s="39">
        <f>SUM(Q9:Q82)</f>
        <v>2</v>
      </c>
    </row>
  </sheetData>
  <sheetProtection algorithmName="SHA-512" hashValue="FSP+aSG/jn1plQtvrcusxaWepzSp3hEM/Jfa51aNqzfpR8+oyNwCxr8opB7yNtToCVnXNewYOFA5Ult8ZJOjoA==" saltValue="BIO4XjpsgFT3XM52QuJ4tw==" spinCount="100000" sheet="1" objects="1" scenarios="1"/>
  <sortState ref="A9:J82">
    <sortCondition ref="A9:A82"/>
  </sortState>
  <mergeCells count="6">
    <mergeCell ref="C7:I7"/>
    <mergeCell ref="K7:K8"/>
    <mergeCell ref="A1:P1"/>
    <mergeCell ref="A2:P2"/>
    <mergeCell ref="A3:P3"/>
    <mergeCell ref="A4:P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zoomScale="89" zoomScaleNormal="89" workbookViewId="0">
      <selection sqref="A1:P1"/>
    </sheetView>
  </sheetViews>
  <sheetFormatPr defaultRowHeight="15.75" x14ac:dyDescent="0.25"/>
  <cols>
    <col min="1" max="1" width="9.140625" style="39"/>
    <col min="2" max="2" width="57.5703125" style="39" customWidth="1"/>
    <col min="3" max="15" width="0" style="39" hidden="1" customWidth="1"/>
    <col min="16" max="16" width="23.140625" style="39" customWidth="1"/>
    <col min="17" max="22" width="0" style="39" hidden="1" customWidth="1"/>
    <col min="23" max="16384" width="9.140625" style="39"/>
  </cols>
  <sheetData>
    <row r="1" spans="1:22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2" x14ac:dyDescent="0.2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22" x14ac:dyDescent="0.25">
      <c r="A3" s="121" t="s">
        <v>80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22" x14ac:dyDescent="0.25">
      <c r="A4" s="121" t="s">
        <v>1120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7" spans="1:22" x14ac:dyDescent="0.25">
      <c r="C7" s="127" t="s">
        <v>76</v>
      </c>
      <c r="D7" s="127"/>
      <c r="E7" s="127"/>
      <c r="F7" s="127"/>
      <c r="G7" s="127"/>
      <c r="H7" s="127"/>
      <c r="I7" s="127"/>
      <c r="J7" s="127" t="s">
        <v>77</v>
      </c>
      <c r="K7" s="128" t="s">
        <v>157</v>
      </c>
    </row>
    <row r="8" spans="1:22" x14ac:dyDescent="0.25">
      <c r="A8" s="78" t="s">
        <v>0</v>
      </c>
      <c r="B8" s="78" t="s">
        <v>1</v>
      </c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27"/>
      <c r="K8" s="129"/>
      <c r="L8" s="39" t="s">
        <v>1203</v>
      </c>
      <c r="M8" s="39" t="s">
        <v>1204</v>
      </c>
      <c r="N8" s="39" t="s">
        <v>1205</v>
      </c>
      <c r="O8" s="57" t="s">
        <v>1206</v>
      </c>
      <c r="P8" s="49" t="s">
        <v>1207</v>
      </c>
    </row>
    <row r="9" spans="1:22" x14ac:dyDescent="0.25">
      <c r="A9" s="46">
        <v>1</v>
      </c>
      <c r="B9" s="20" t="s">
        <v>1046</v>
      </c>
      <c r="C9" s="18">
        <v>0</v>
      </c>
      <c r="D9" s="18">
        <v>0</v>
      </c>
      <c r="E9" s="18">
        <v>75</v>
      </c>
      <c r="F9" s="18">
        <v>0</v>
      </c>
      <c r="G9" s="18">
        <v>0</v>
      </c>
      <c r="H9" s="18">
        <v>0</v>
      </c>
      <c r="I9" s="39">
        <v>0</v>
      </c>
      <c r="J9" s="18">
        <f>SUM(C9:I9)</f>
        <v>75</v>
      </c>
      <c r="K9" s="45">
        <f>J9/R9</f>
        <v>10.714285714285714</v>
      </c>
      <c r="L9" s="58">
        <v>1</v>
      </c>
      <c r="M9" s="130">
        <f>((K9*60)/100)+(L9*40)</f>
        <v>46.428571428571431</v>
      </c>
      <c r="O9" s="130">
        <f>M9-N9</f>
        <v>46.428571428571431</v>
      </c>
      <c r="P9" s="51" t="str">
        <f>IF(O9&gt;=55,"Lulus","Tidak Lulus")</f>
        <v>Tidak Lulus</v>
      </c>
      <c r="Q9" s="39">
        <v>1</v>
      </c>
      <c r="R9" s="39">
        <v>7</v>
      </c>
    </row>
    <row r="10" spans="1:22" x14ac:dyDescent="0.25">
      <c r="A10" s="46">
        <v>2</v>
      </c>
      <c r="B10" s="20" t="s">
        <v>1047</v>
      </c>
      <c r="C10" s="18">
        <v>70</v>
      </c>
      <c r="D10" s="18">
        <v>90</v>
      </c>
      <c r="E10" s="18">
        <v>85</v>
      </c>
      <c r="F10" s="18">
        <v>80</v>
      </c>
      <c r="G10" s="18">
        <v>85</v>
      </c>
      <c r="H10" s="18">
        <v>90</v>
      </c>
      <c r="I10" s="39">
        <v>70</v>
      </c>
      <c r="J10" s="18">
        <f t="shared" ref="J10:J73" si="0">SUM(C10:I10)</f>
        <v>570</v>
      </c>
      <c r="K10" s="45">
        <f t="shared" ref="K10:K73" si="1">J10/R10</f>
        <v>81.428571428571431</v>
      </c>
      <c r="L10" s="58">
        <v>1</v>
      </c>
      <c r="M10" s="130">
        <f t="shared" ref="M10:M73" si="2">((K10*60)/100)+(L10*40)</f>
        <v>88.857142857142861</v>
      </c>
      <c r="O10" s="130">
        <f t="shared" ref="O10:O73" si="3">M10-N10</f>
        <v>88.857142857142861</v>
      </c>
      <c r="P10" s="51" t="str">
        <f t="shared" ref="P10:P73" si="4">IF(O10&gt;=55,"Lulus","Tidak Lulus")</f>
        <v>Lulus</v>
      </c>
      <c r="R10" s="39">
        <v>7</v>
      </c>
    </row>
    <row r="11" spans="1:22" x14ac:dyDescent="0.25">
      <c r="A11" s="46">
        <v>3</v>
      </c>
      <c r="B11" s="20" t="s">
        <v>1048</v>
      </c>
      <c r="C11" s="18">
        <v>0</v>
      </c>
      <c r="D11" s="18">
        <v>0</v>
      </c>
      <c r="E11" s="18">
        <v>75</v>
      </c>
      <c r="F11" s="18">
        <v>0</v>
      </c>
      <c r="G11" s="18">
        <v>0</v>
      </c>
      <c r="H11" s="18">
        <v>75</v>
      </c>
      <c r="I11" s="39">
        <v>0</v>
      </c>
      <c r="J11" s="18">
        <f t="shared" si="0"/>
        <v>150</v>
      </c>
      <c r="K11" s="45">
        <f t="shared" si="1"/>
        <v>21.428571428571427</v>
      </c>
      <c r="L11" s="58">
        <v>1</v>
      </c>
      <c r="M11" s="130">
        <f t="shared" si="2"/>
        <v>52.857142857142854</v>
      </c>
      <c r="O11" s="130">
        <f t="shared" si="3"/>
        <v>52.857142857142854</v>
      </c>
      <c r="P11" s="51" t="str">
        <f t="shared" si="4"/>
        <v>Tidak Lulus</v>
      </c>
      <c r="Q11" s="39">
        <v>1</v>
      </c>
      <c r="R11" s="39">
        <v>7</v>
      </c>
    </row>
    <row r="12" spans="1:22" x14ac:dyDescent="0.25">
      <c r="A12" s="46">
        <v>4</v>
      </c>
      <c r="B12" s="20" t="s">
        <v>1049</v>
      </c>
      <c r="C12" s="18">
        <v>80</v>
      </c>
      <c r="D12" s="18">
        <v>90</v>
      </c>
      <c r="E12" s="18">
        <v>70</v>
      </c>
      <c r="F12" s="18">
        <v>75</v>
      </c>
      <c r="G12" s="18">
        <v>85</v>
      </c>
      <c r="H12" s="18">
        <v>0</v>
      </c>
      <c r="I12" s="39">
        <v>0</v>
      </c>
      <c r="J12" s="18">
        <f t="shared" si="0"/>
        <v>400</v>
      </c>
      <c r="K12" s="45">
        <f t="shared" si="1"/>
        <v>57.142857142857146</v>
      </c>
      <c r="L12" s="60">
        <v>1</v>
      </c>
      <c r="M12" s="130">
        <f t="shared" si="2"/>
        <v>74.285714285714292</v>
      </c>
      <c r="O12" s="130">
        <f t="shared" si="3"/>
        <v>74.285714285714292</v>
      </c>
      <c r="P12" s="51" t="str">
        <f t="shared" si="4"/>
        <v>Lulus</v>
      </c>
      <c r="R12" s="39">
        <v>7</v>
      </c>
    </row>
    <row r="13" spans="1:22" x14ac:dyDescent="0.25">
      <c r="A13" s="46">
        <v>5</v>
      </c>
      <c r="B13" s="20" t="s">
        <v>1050</v>
      </c>
      <c r="C13" s="18">
        <v>55</v>
      </c>
      <c r="D13" s="18">
        <v>55</v>
      </c>
      <c r="E13" s="18">
        <v>55</v>
      </c>
      <c r="F13" s="18">
        <v>55</v>
      </c>
      <c r="G13" s="18">
        <v>55</v>
      </c>
      <c r="H13" s="18">
        <v>55</v>
      </c>
      <c r="I13" s="39">
        <v>0</v>
      </c>
      <c r="J13" s="18">
        <f t="shared" si="0"/>
        <v>330</v>
      </c>
      <c r="K13" s="45">
        <f t="shared" si="1"/>
        <v>47.142857142857146</v>
      </c>
      <c r="L13" s="58">
        <v>1</v>
      </c>
      <c r="M13" s="130">
        <f t="shared" si="2"/>
        <v>68.285714285714292</v>
      </c>
      <c r="O13" s="130">
        <f t="shared" si="3"/>
        <v>68.285714285714292</v>
      </c>
      <c r="P13" s="51" t="str">
        <f t="shared" si="4"/>
        <v>Lulus</v>
      </c>
      <c r="R13" s="39">
        <v>7</v>
      </c>
    </row>
    <row r="14" spans="1:22" x14ac:dyDescent="0.25">
      <c r="A14" s="46">
        <v>6</v>
      </c>
      <c r="B14" s="20" t="s">
        <v>1051</v>
      </c>
      <c r="C14" s="18">
        <v>85</v>
      </c>
      <c r="D14" s="18">
        <v>100</v>
      </c>
      <c r="E14" s="18">
        <v>85</v>
      </c>
      <c r="F14" s="18">
        <v>85</v>
      </c>
      <c r="G14" s="18">
        <v>85</v>
      </c>
      <c r="H14" s="18">
        <v>95</v>
      </c>
      <c r="I14" s="39">
        <v>85</v>
      </c>
      <c r="J14" s="18">
        <f t="shared" si="0"/>
        <v>620</v>
      </c>
      <c r="K14" s="45">
        <f t="shared" si="1"/>
        <v>88.571428571428569</v>
      </c>
      <c r="L14" s="60">
        <v>1</v>
      </c>
      <c r="M14" s="130">
        <f t="shared" si="2"/>
        <v>93.142857142857139</v>
      </c>
      <c r="O14" s="130">
        <f t="shared" si="3"/>
        <v>93.142857142857139</v>
      </c>
      <c r="P14" s="51" t="str">
        <f t="shared" si="4"/>
        <v>Lulus</v>
      </c>
      <c r="R14" s="39">
        <v>7</v>
      </c>
    </row>
    <row r="15" spans="1:22" x14ac:dyDescent="0.25">
      <c r="A15" s="46">
        <v>7</v>
      </c>
      <c r="B15" s="20" t="s">
        <v>1052</v>
      </c>
      <c r="C15" s="18">
        <v>87</v>
      </c>
      <c r="D15" s="18">
        <v>0</v>
      </c>
      <c r="E15" s="18">
        <v>75</v>
      </c>
      <c r="F15" s="18">
        <v>0</v>
      </c>
      <c r="G15" s="18">
        <v>0</v>
      </c>
      <c r="H15" s="18">
        <v>0</v>
      </c>
      <c r="I15" s="39">
        <v>0</v>
      </c>
      <c r="J15" s="18">
        <f t="shared" si="0"/>
        <v>162</v>
      </c>
      <c r="K15" s="45">
        <f t="shared" si="1"/>
        <v>23.142857142857142</v>
      </c>
      <c r="L15" s="58">
        <v>0</v>
      </c>
      <c r="M15" s="130">
        <f t="shared" si="2"/>
        <v>13.885714285714284</v>
      </c>
      <c r="O15" s="130">
        <f t="shared" si="3"/>
        <v>13.885714285714284</v>
      </c>
      <c r="P15" s="51" t="s">
        <v>1222</v>
      </c>
      <c r="R15" s="39">
        <v>7</v>
      </c>
      <c r="T15" s="39" t="s">
        <v>1210</v>
      </c>
      <c r="V15" s="39" t="s">
        <v>1216</v>
      </c>
    </row>
    <row r="16" spans="1:22" x14ac:dyDescent="0.25">
      <c r="A16" s="46">
        <v>8</v>
      </c>
      <c r="B16" s="20" t="s">
        <v>1053</v>
      </c>
      <c r="C16" s="18">
        <v>77</v>
      </c>
      <c r="D16" s="18">
        <v>95</v>
      </c>
      <c r="E16" s="18">
        <v>85</v>
      </c>
      <c r="F16" s="18">
        <v>80</v>
      </c>
      <c r="G16" s="18">
        <v>85</v>
      </c>
      <c r="H16" s="18">
        <v>80</v>
      </c>
      <c r="I16" s="39">
        <v>85</v>
      </c>
      <c r="J16" s="18">
        <f t="shared" si="0"/>
        <v>587</v>
      </c>
      <c r="K16" s="45">
        <f t="shared" si="1"/>
        <v>83.857142857142861</v>
      </c>
      <c r="L16" s="60">
        <v>1</v>
      </c>
      <c r="M16" s="130">
        <f t="shared" si="2"/>
        <v>90.314285714285717</v>
      </c>
      <c r="O16" s="130">
        <f t="shared" si="3"/>
        <v>90.314285714285717</v>
      </c>
      <c r="P16" s="51" t="str">
        <f t="shared" si="4"/>
        <v>Lulus</v>
      </c>
      <c r="R16" s="39">
        <v>7</v>
      </c>
    </row>
    <row r="17" spans="1:18" x14ac:dyDescent="0.25">
      <c r="A17" s="46">
        <v>9</v>
      </c>
      <c r="B17" s="20" t="s">
        <v>1054</v>
      </c>
      <c r="C17" s="18">
        <v>85</v>
      </c>
      <c r="D17" s="18">
        <v>90</v>
      </c>
      <c r="E17" s="18">
        <v>85</v>
      </c>
      <c r="F17" s="18">
        <v>85</v>
      </c>
      <c r="G17" s="18">
        <v>85</v>
      </c>
      <c r="H17" s="18">
        <v>85</v>
      </c>
      <c r="I17" s="39">
        <v>85</v>
      </c>
      <c r="J17" s="18">
        <f t="shared" si="0"/>
        <v>600</v>
      </c>
      <c r="K17" s="45">
        <f t="shared" si="1"/>
        <v>85.714285714285708</v>
      </c>
      <c r="L17" s="60">
        <v>1</v>
      </c>
      <c r="M17" s="130">
        <f t="shared" si="2"/>
        <v>91.428571428571416</v>
      </c>
      <c r="O17" s="130">
        <f t="shared" si="3"/>
        <v>91.428571428571416</v>
      </c>
      <c r="P17" s="51" t="str">
        <f t="shared" si="4"/>
        <v>Lulus</v>
      </c>
      <c r="R17" s="39">
        <v>7</v>
      </c>
    </row>
    <row r="18" spans="1:18" x14ac:dyDescent="0.25">
      <c r="A18" s="46">
        <v>10</v>
      </c>
      <c r="B18" s="20" t="s">
        <v>1055</v>
      </c>
      <c r="C18" s="18">
        <v>70</v>
      </c>
      <c r="D18" s="18">
        <v>0</v>
      </c>
      <c r="E18" s="18">
        <v>85</v>
      </c>
      <c r="F18" s="18">
        <v>85</v>
      </c>
      <c r="G18" s="18">
        <v>100</v>
      </c>
      <c r="H18" s="18">
        <v>100</v>
      </c>
      <c r="I18" s="39">
        <v>75</v>
      </c>
      <c r="J18" s="18">
        <f t="shared" si="0"/>
        <v>515</v>
      </c>
      <c r="K18" s="45">
        <f t="shared" si="1"/>
        <v>73.571428571428569</v>
      </c>
      <c r="L18" s="60">
        <v>1</v>
      </c>
      <c r="M18" s="130">
        <f t="shared" si="2"/>
        <v>84.142857142857139</v>
      </c>
      <c r="O18" s="130">
        <f t="shared" si="3"/>
        <v>84.142857142857139</v>
      </c>
      <c r="P18" s="51" t="str">
        <f t="shared" si="4"/>
        <v>Lulus</v>
      </c>
      <c r="R18" s="39">
        <v>7</v>
      </c>
    </row>
    <row r="19" spans="1:18" x14ac:dyDescent="0.25">
      <c r="A19" s="46">
        <v>11</v>
      </c>
      <c r="B19" s="20" t="s">
        <v>1056</v>
      </c>
      <c r="C19" s="18">
        <v>85</v>
      </c>
      <c r="D19" s="18">
        <v>90</v>
      </c>
      <c r="E19" s="18">
        <v>90</v>
      </c>
      <c r="F19" s="18">
        <v>75</v>
      </c>
      <c r="G19" s="18">
        <v>85</v>
      </c>
      <c r="H19" s="18">
        <v>80</v>
      </c>
      <c r="I19" s="39">
        <v>75</v>
      </c>
      <c r="J19" s="18">
        <f t="shared" si="0"/>
        <v>580</v>
      </c>
      <c r="K19" s="45">
        <f t="shared" si="1"/>
        <v>82.857142857142861</v>
      </c>
      <c r="L19" s="60">
        <v>1</v>
      </c>
      <c r="M19" s="130">
        <f t="shared" si="2"/>
        <v>89.714285714285722</v>
      </c>
      <c r="O19" s="130">
        <f t="shared" si="3"/>
        <v>89.714285714285722</v>
      </c>
      <c r="P19" s="51" t="str">
        <f t="shared" si="4"/>
        <v>Lulus</v>
      </c>
      <c r="R19" s="39">
        <v>7</v>
      </c>
    </row>
    <row r="20" spans="1:18" x14ac:dyDescent="0.25">
      <c r="A20" s="46">
        <v>12</v>
      </c>
      <c r="B20" s="20" t="s">
        <v>1057</v>
      </c>
      <c r="C20" s="18">
        <v>70</v>
      </c>
      <c r="D20" s="18">
        <v>90</v>
      </c>
      <c r="E20" s="18">
        <v>75</v>
      </c>
      <c r="F20" s="18">
        <v>80</v>
      </c>
      <c r="G20" s="18">
        <v>85</v>
      </c>
      <c r="H20" s="18">
        <v>90</v>
      </c>
      <c r="I20" s="39">
        <v>75</v>
      </c>
      <c r="J20" s="18">
        <f t="shared" si="0"/>
        <v>565</v>
      </c>
      <c r="K20" s="45">
        <f t="shared" si="1"/>
        <v>80.714285714285708</v>
      </c>
      <c r="L20" s="60">
        <v>1</v>
      </c>
      <c r="M20" s="130">
        <f t="shared" si="2"/>
        <v>88.428571428571416</v>
      </c>
      <c r="O20" s="130">
        <f t="shared" si="3"/>
        <v>88.428571428571416</v>
      </c>
      <c r="P20" s="51" t="str">
        <f t="shared" si="4"/>
        <v>Lulus</v>
      </c>
      <c r="R20" s="39">
        <v>7</v>
      </c>
    </row>
    <row r="21" spans="1:18" x14ac:dyDescent="0.25">
      <c r="A21" s="46">
        <v>13</v>
      </c>
      <c r="B21" s="20" t="s">
        <v>1058</v>
      </c>
      <c r="C21" s="18">
        <v>77</v>
      </c>
      <c r="D21" s="18">
        <v>85</v>
      </c>
      <c r="E21" s="18">
        <v>85</v>
      </c>
      <c r="F21" s="18">
        <v>75</v>
      </c>
      <c r="G21" s="18">
        <v>85</v>
      </c>
      <c r="H21" s="18">
        <v>95</v>
      </c>
      <c r="I21" s="39">
        <v>75</v>
      </c>
      <c r="J21" s="18">
        <f t="shared" si="0"/>
        <v>577</v>
      </c>
      <c r="K21" s="45">
        <f t="shared" si="1"/>
        <v>82.428571428571431</v>
      </c>
      <c r="L21" s="60">
        <v>1</v>
      </c>
      <c r="M21" s="130">
        <f t="shared" si="2"/>
        <v>89.457142857142856</v>
      </c>
      <c r="O21" s="130">
        <f t="shared" si="3"/>
        <v>89.457142857142856</v>
      </c>
      <c r="P21" s="51" t="str">
        <f t="shared" si="4"/>
        <v>Lulus</v>
      </c>
      <c r="R21" s="39">
        <v>7</v>
      </c>
    </row>
    <row r="22" spans="1:18" x14ac:dyDescent="0.25">
      <c r="A22" s="46">
        <v>14</v>
      </c>
      <c r="B22" s="20" t="s">
        <v>1059</v>
      </c>
      <c r="C22" s="18">
        <v>0</v>
      </c>
      <c r="D22" s="18">
        <v>90</v>
      </c>
      <c r="E22" s="18">
        <v>85</v>
      </c>
      <c r="F22" s="18">
        <v>80</v>
      </c>
      <c r="G22" s="18">
        <v>85</v>
      </c>
      <c r="H22" s="18">
        <v>95</v>
      </c>
      <c r="I22" s="39">
        <v>75</v>
      </c>
      <c r="J22" s="18">
        <f t="shared" si="0"/>
        <v>510</v>
      </c>
      <c r="K22" s="45">
        <f t="shared" si="1"/>
        <v>72.857142857142861</v>
      </c>
      <c r="L22" s="60">
        <v>1</v>
      </c>
      <c r="M22" s="130">
        <f t="shared" si="2"/>
        <v>83.714285714285722</v>
      </c>
      <c r="O22" s="130">
        <f t="shared" si="3"/>
        <v>83.714285714285722</v>
      </c>
      <c r="P22" s="51" t="str">
        <f t="shared" si="4"/>
        <v>Lulus</v>
      </c>
      <c r="R22" s="39">
        <v>7</v>
      </c>
    </row>
    <row r="23" spans="1:18" x14ac:dyDescent="0.25">
      <c r="A23" s="46">
        <v>15</v>
      </c>
      <c r="B23" s="20" t="s">
        <v>1060</v>
      </c>
      <c r="C23" s="18">
        <v>92</v>
      </c>
      <c r="D23" s="18">
        <v>0</v>
      </c>
      <c r="E23" s="18">
        <v>85</v>
      </c>
      <c r="F23" s="18">
        <v>0</v>
      </c>
      <c r="G23" s="18">
        <v>0</v>
      </c>
      <c r="H23" s="18">
        <v>0</v>
      </c>
      <c r="I23" s="39">
        <v>75</v>
      </c>
      <c r="J23" s="18">
        <f t="shared" si="0"/>
        <v>252</v>
      </c>
      <c r="K23" s="45">
        <f t="shared" si="1"/>
        <v>36</v>
      </c>
      <c r="L23" s="60">
        <v>1</v>
      </c>
      <c r="M23" s="130">
        <f t="shared" si="2"/>
        <v>61.6</v>
      </c>
      <c r="O23" s="130">
        <f t="shared" si="3"/>
        <v>61.6</v>
      </c>
      <c r="P23" s="51" t="str">
        <f t="shared" si="4"/>
        <v>Lulus</v>
      </c>
      <c r="R23" s="39">
        <v>7</v>
      </c>
    </row>
    <row r="24" spans="1:18" x14ac:dyDescent="0.25">
      <c r="A24" s="46">
        <v>16</v>
      </c>
      <c r="B24" s="20" t="s">
        <v>1061</v>
      </c>
      <c r="C24" s="18">
        <v>77</v>
      </c>
      <c r="D24" s="18">
        <v>85</v>
      </c>
      <c r="E24" s="18">
        <v>80</v>
      </c>
      <c r="F24" s="18">
        <v>90</v>
      </c>
      <c r="G24" s="18">
        <v>85</v>
      </c>
      <c r="H24" s="18">
        <v>75</v>
      </c>
      <c r="I24" s="39">
        <v>70</v>
      </c>
      <c r="J24" s="18">
        <f t="shared" si="0"/>
        <v>562</v>
      </c>
      <c r="K24" s="45">
        <f t="shared" si="1"/>
        <v>80.285714285714292</v>
      </c>
      <c r="L24" s="60">
        <v>1</v>
      </c>
      <c r="M24" s="130">
        <f t="shared" si="2"/>
        <v>88.171428571428578</v>
      </c>
      <c r="O24" s="130">
        <f t="shared" si="3"/>
        <v>88.171428571428578</v>
      </c>
      <c r="P24" s="51" t="str">
        <f t="shared" si="4"/>
        <v>Lulus</v>
      </c>
      <c r="R24" s="39">
        <v>7</v>
      </c>
    </row>
    <row r="25" spans="1:18" x14ac:dyDescent="0.25">
      <c r="A25" s="46">
        <v>17</v>
      </c>
      <c r="B25" s="20" t="s">
        <v>1062</v>
      </c>
      <c r="C25" s="18">
        <v>0</v>
      </c>
      <c r="D25" s="18">
        <v>90</v>
      </c>
      <c r="E25" s="18">
        <v>90</v>
      </c>
      <c r="F25" s="18">
        <v>80</v>
      </c>
      <c r="G25" s="18">
        <v>85</v>
      </c>
      <c r="H25" s="18">
        <v>90</v>
      </c>
      <c r="I25" s="39">
        <v>80</v>
      </c>
      <c r="J25" s="18">
        <f t="shared" si="0"/>
        <v>515</v>
      </c>
      <c r="K25" s="45">
        <f t="shared" si="1"/>
        <v>73.571428571428569</v>
      </c>
      <c r="L25" s="60">
        <v>1</v>
      </c>
      <c r="M25" s="130">
        <f t="shared" si="2"/>
        <v>84.142857142857139</v>
      </c>
      <c r="O25" s="130">
        <f t="shared" si="3"/>
        <v>84.142857142857139</v>
      </c>
      <c r="P25" s="51" t="str">
        <f t="shared" si="4"/>
        <v>Lulus</v>
      </c>
      <c r="R25" s="39">
        <v>7</v>
      </c>
    </row>
    <row r="26" spans="1:18" x14ac:dyDescent="0.25">
      <c r="A26" s="46">
        <v>18</v>
      </c>
      <c r="B26" s="20" t="s">
        <v>1063</v>
      </c>
      <c r="C26" s="18">
        <v>70</v>
      </c>
      <c r="D26" s="18">
        <v>95</v>
      </c>
      <c r="E26" s="18">
        <v>85</v>
      </c>
      <c r="F26" s="18">
        <v>80</v>
      </c>
      <c r="G26" s="18">
        <v>85</v>
      </c>
      <c r="H26" s="18">
        <v>75</v>
      </c>
      <c r="I26" s="39">
        <v>65</v>
      </c>
      <c r="J26" s="18">
        <f t="shared" si="0"/>
        <v>555</v>
      </c>
      <c r="K26" s="45">
        <f t="shared" si="1"/>
        <v>79.285714285714292</v>
      </c>
      <c r="L26" s="60">
        <v>1</v>
      </c>
      <c r="M26" s="130">
        <f t="shared" si="2"/>
        <v>87.571428571428584</v>
      </c>
      <c r="O26" s="130">
        <f t="shared" si="3"/>
        <v>87.571428571428584</v>
      </c>
      <c r="P26" s="51" t="str">
        <f t="shared" si="4"/>
        <v>Lulus</v>
      </c>
      <c r="R26" s="39">
        <v>7</v>
      </c>
    </row>
    <row r="27" spans="1:18" x14ac:dyDescent="0.25">
      <c r="A27" s="46">
        <v>19</v>
      </c>
      <c r="B27" s="20" t="s">
        <v>1064</v>
      </c>
      <c r="C27" s="18">
        <v>77</v>
      </c>
      <c r="D27" s="18">
        <v>90</v>
      </c>
      <c r="E27" s="18">
        <v>85</v>
      </c>
      <c r="F27" s="18">
        <v>85</v>
      </c>
      <c r="G27" s="18">
        <v>85</v>
      </c>
      <c r="H27" s="18">
        <v>75</v>
      </c>
      <c r="I27" s="39">
        <v>70</v>
      </c>
      <c r="J27" s="18">
        <f t="shared" si="0"/>
        <v>567</v>
      </c>
      <c r="K27" s="45">
        <f t="shared" si="1"/>
        <v>81</v>
      </c>
      <c r="L27" s="60">
        <v>1</v>
      </c>
      <c r="M27" s="130">
        <f t="shared" si="2"/>
        <v>88.6</v>
      </c>
      <c r="O27" s="130">
        <f t="shared" si="3"/>
        <v>88.6</v>
      </c>
      <c r="P27" s="51" t="str">
        <f t="shared" si="4"/>
        <v>Lulus</v>
      </c>
      <c r="R27" s="39">
        <v>7</v>
      </c>
    </row>
    <row r="28" spans="1:18" x14ac:dyDescent="0.25">
      <c r="A28" s="46">
        <v>20</v>
      </c>
      <c r="B28" s="20" t="s">
        <v>1065</v>
      </c>
      <c r="C28" s="18">
        <v>70</v>
      </c>
      <c r="D28" s="18">
        <v>95</v>
      </c>
      <c r="E28" s="18">
        <v>90</v>
      </c>
      <c r="F28" s="18">
        <v>75</v>
      </c>
      <c r="G28" s="18">
        <v>85</v>
      </c>
      <c r="H28" s="18">
        <v>80</v>
      </c>
      <c r="I28" s="39">
        <v>70</v>
      </c>
      <c r="J28" s="18">
        <f t="shared" si="0"/>
        <v>565</v>
      </c>
      <c r="K28" s="45">
        <f t="shared" si="1"/>
        <v>80.714285714285708</v>
      </c>
      <c r="L28" s="60">
        <v>1</v>
      </c>
      <c r="M28" s="130">
        <f t="shared" si="2"/>
        <v>88.428571428571416</v>
      </c>
      <c r="O28" s="130">
        <f t="shared" si="3"/>
        <v>88.428571428571416</v>
      </c>
      <c r="P28" s="51" t="str">
        <f t="shared" si="4"/>
        <v>Lulus</v>
      </c>
      <c r="R28" s="39">
        <v>7</v>
      </c>
    </row>
    <row r="29" spans="1:18" x14ac:dyDescent="0.25">
      <c r="A29" s="46">
        <v>21</v>
      </c>
      <c r="B29" s="20" t="s">
        <v>1066</v>
      </c>
      <c r="C29" s="18">
        <v>85</v>
      </c>
      <c r="D29" s="18">
        <v>90</v>
      </c>
      <c r="E29" s="18">
        <v>85</v>
      </c>
      <c r="F29" s="18">
        <v>80</v>
      </c>
      <c r="G29" s="18">
        <v>75</v>
      </c>
      <c r="H29" s="18">
        <v>75</v>
      </c>
      <c r="I29" s="39">
        <v>80</v>
      </c>
      <c r="J29" s="18">
        <f t="shared" si="0"/>
        <v>570</v>
      </c>
      <c r="K29" s="45">
        <f t="shared" si="1"/>
        <v>81.428571428571431</v>
      </c>
      <c r="L29" s="60">
        <v>1</v>
      </c>
      <c r="M29" s="130">
        <f t="shared" si="2"/>
        <v>88.857142857142861</v>
      </c>
      <c r="O29" s="130">
        <f t="shared" si="3"/>
        <v>88.857142857142861</v>
      </c>
      <c r="P29" s="51" t="str">
        <f t="shared" si="4"/>
        <v>Lulus</v>
      </c>
      <c r="R29" s="39">
        <v>7</v>
      </c>
    </row>
    <row r="30" spans="1:18" x14ac:dyDescent="0.25">
      <c r="A30" s="46">
        <v>22</v>
      </c>
      <c r="B30" s="20" t="s">
        <v>1067</v>
      </c>
      <c r="C30" s="18">
        <v>70</v>
      </c>
      <c r="D30" s="18">
        <v>90</v>
      </c>
      <c r="E30" s="18">
        <v>85</v>
      </c>
      <c r="F30" s="18">
        <v>75</v>
      </c>
      <c r="G30" s="18">
        <v>85</v>
      </c>
      <c r="H30" s="18">
        <v>80</v>
      </c>
      <c r="I30" s="39">
        <v>80</v>
      </c>
      <c r="J30" s="18">
        <f t="shared" si="0"/>
        <v>565</v>
      </c>
      <c r="K30" s="45">
        <f t="shared" si="1"/>
        <v>80.714285714285708</v>
      </c>
      <c r="L30" s="60">
        <v>1</v>
      </c>
      <c r="M30" s="130">
        <f t="shared" si="2"/>
        <v>88.428571428571416</v>
      </c>
      <c r="O30" s="130">
        <f t="shared" si="3"/>
        <v>88.428571428571416</v>
      </c>
      <c r="P30" s="51" t="str">
        <f t="shared" si="4"/>
        <v>Lulus</v>
      </c>
      <c r="R30" s="39">
        <v>7</v>
      </c>
    </row>
    <row r="31" spans="1:18" x14ac:dyDescent="0.25">
      <c r="A31" s="46">
        <v>23</v>
      </c>
      <c r="B31" s="20" t="s">
        <v>1068</v>
      </c>
      <c r="C31" s="18">
        <v>85</v>
      </c>
      <c r="D31" s="18">
        <v>85</v>
      </c>
      <c r="E31" s="18">
        <v>80</v>
      </c>
      <c r="F31" s="18">
        <v>75</v>
      </c>
      <c r="G31" s="18">
        <v>85</v>
      </c>
      <c r="H31" s="18">
        <v>75</v>
      </c>
      <c r="I31" s="39">
        <v>75</v>
      </c>
      <c r="J31" s="18">
        <f t="shared" si="0"/>
        <v>560</v>
      </c>
      <c r="K31" s="45">
        <f t="shared" si="1"/>
        <v>80</v>
      </c>
      <c r="L31" s="60">
        <v>1</v>
      </c>
      <c r="M31" s="130">
        <f t="shared" si="2"/>
        <v>88</v>
      </c>
      <c r="O31" s="130">
        <f t="shared" si="3"/>
        <v>88</v>
      </c>
      <c r="P31" s="51" t="str">
        <f t="shared" si="4"/>
        <v>Lulus</v>
      </c>
      <c r="R31" s="39">
        <v>7</v>
      </c>
    </row>
    <row r="32" spans="1:18" x14ac:dyDescent="0.25">
      <c r="A32" s="46">
        <v>24</v>
      </c>
      <c r="B32" s="20" t="s">
        <v>1069</v>
      </c>
      <c r="C32" s="18">
        <v>77</v>
      </c>
      <c r="D32" s="18">
        <v>90</v>
      </c>
      <c r="E32" s="18">
        <v>85</v>
      </c>
      <c r="F32" s="18">
        <v>80</v>
      </c>
      <c r="G32" s="18">
        <v>85</v>
      </c>
      <c r="H32" s="18">
        <v>80</v>
      </c>
      <c r="I32" s="39">
        <v>80</v>
      </c>
      <c r="J32" s="18">
        <f t="shared" si="0"/>
        <v>577</v>
      </c>
      <c r="K32" s="45">
        <f t="shared" si="1"/>
        <v>82.428571428571431</v>
      </c>
      <c r="L32" s="60">
        <v>1</v>
      </c>
      <c r="M32" s="130">
        <f t="shared" si="2"/>
        <v>89.457142857142856</v>
      </c>
      <c r="O32" s="130">
        <f t="shared" si="3"/>
        <v>89.457142857142856</v>
      </c>
      <c r="P32" s="51" t="str">
        <f t="shared" si="4"/>
        <v>Lulus</v>
      </c>
      <c r="R32" s="39">
        <v>7</v>
      </c>
    </row>
    <row r="33" spans="1:18" x14ac:dyDescent="0.25">
      <c r="A33" s="46">
        <v>25</v>
      </c>
      <c r="B33" s="20" t="s">
        <v>1070</v>
      </c>
      <c r="C33" s="18">
        <v>70</v>
      </c>
      <c r="D33" s="18">
        <v>90</v>
      </c>
      <c r="E33" s="18">
        <v>85</v>
      </c>
      <c r="F33" s="18">
        <v>85</v>
      </c>
      <c r="G33" s="18">
        <v>85</v>
      </c>
      <c r="H33" s="18">
        <v>85</v>
      </c>
      <c r="I33" s="39">
        <v>80</v>
      </c>
      <c r="J33" s="18">
        <f t="shared" si="0"/>
        <v>580</v>
      </c>
      <c r="K33" s="45">
        <f t="shared" si="1"/>
        <v>82.857142857142861</v>
      </c>
      <c r="L33" s="60">
        <v>1</v>
      </c>
      <c r="M33" s="130">
        <f t="shared" si="2"/>
        <v>89.714285714285722</v>
      </c>
      <c r="O33" s="130">
        <f t="shared" si="3"/>
        <v>89.714285714285722</v>
      </c>
      <c r="P33" s="51" t="str">
        <f t="shared" si="4"/>
        <v>Lulus</v>
      </c>
      <c r="R33" s="39">
        <v>7</v>
      </c>
    </row>
    <row r="34" spans="1:18" x14ac:dyDescent="0.25">
      <c r="A34" s="46">
        <v>26</v>
      </c>
      <c r="B34" s="20" t="s">
        <v>1071</v>
      </c>
      <c r="C34" s="18">
        <v>87</v>
      </c>
      <c r="D34" s="18">
        <v>90</v>
      </c>
      <c r="E34" s="18">
        <v>90</v>
      </c>
      <c r="F34" s="18">
        <v>75</v>
      </c>
      <c r="G34" s="18">
        <v>85</v>
      </c>
      <c r="H34" s="18">
        <v>85</v>
      </c>
      <c r="I34" s="39">
        <v>95</v>
      </c>
      <c r="J34" s="18">
        <f t="shared" si="0"/>
        <v>607</v>
      </c>
      <c r="K34" s="45">
        <f t="shared" si="1"/>
        <v>86.714285714285708</v>
      </c>
      <c r="L34" s="60">
        <v>1</v>
      </c>
      <c r="M34" s="130">
        <f t="shared" si="2"/>
        <v>92.028571428571425</v>
      </c>
      <c r="O34" s="130">
        <f t="shared" si="3"/>
        <v>92.028571428571425</v>
      </c>
      <c r="P34" s="51" t="str">
        <f t="shared" si="4"/>
        <v>Lulus</v>
      </c>
      <c r="R34" s="39">
        <v>7</v>
      </c>
    </row>
    <row r="35" spans="1:18" x14ac:dyDescent="0.25">
      <c r="A35" s="46">
        <v>27</v>
      </c>
      <c r="B35" s="20" t="s">
        <v>1072</v>
      </c>
      <c r="C35" s="18">
        <v>77</v>
      </c>
      <c r="D35" s="18">
        <v>90</v>
      </c>
      <c r="E35" s="18">
        <v>90</v>
      </c>
      <c r="F35" s="18">
        <v>80</v>
      </c>
      <c r="G35" s="18">
        <v>85</v>
      </c>
      <c r="H35" s="18">
        <v>90</v>
      </c>
      <c r="I35" s="39">
        <v>85</v>
      </c>
      <c r="J35" s="18">
        <f t="shared" si="0"/>
        <v>597</v>
      </c>
      <c r="K35" s="45">
        <f t="shared" si="1"/>
        <v>85.285714285714292</v>
      </c>
      <c r="L35" s="60">
        <v>1</v>
      </c>
      <c r="M35" s="130">
        <f t="shared" si="2"/>
        <v>91.171428571428578</v>
      </c>
      <c r="O35" s="130">
        <f t="shared" si="3"/>
        <v>91.171428571428578</v>
      </c>
      <c r="P35" s="51" t="str">
        <f t="shared" si="4"/>
        <v>Lulus</v>
      </c>
      <c r="R35" s="39">
        <v>7</v>
      </c>
    </row>
    <row r="36" spans="1:18" x14ac:dyDescent="0.25">
      <c r="A36" s="46">
        <v>28</v>
      </c>
      <c r="B36" s="20" t="s">
        <v>1073</v>
      </c>
      <c r="C36" s="18">
        <v>0</v>
      </c>
      <c r="D36" s="18">
        <v>90</v>
      </c>
      <c r="E36" s="18">
        <v>80</v>
      </c>
      <c r="F36" s="18">
        <v>95</v>
      </c>
      <c r="G36" s="18">
        <v>85</v>
      </c>
      <c r="H36" s="18">
        <v>80</v>
      </c>
      <c r="I36" s="39">
        <v>75</v>
      </c>
      <c r="J36" s="18">
        <f t="shared" si="0"/>
        <v>505</v>
      </c>
      <c r="K36" s="45">
        <f t="shared" si="1"/>
        <v>72.142857142857139</v>
      </c>
      <c r="L36" s="60">
        <v>1</v>
      </c>
      <c r="M36" s="130">
        <f t="shared" si="2"/>
        <v>83.285714285714278</v>
      </c>
      <c r="O36" s="130">
        <f t="shared" si="3"/>
        <v>83.285714285714278</v>
      </c>
      <c r="P36" s="51" t="str">
        <f t="shared" si="4"/>
        <v>Lulus</v>
      </c>
      <c r="R36" s="39">
        <v>7</v>
      </c>
    </row>
    <row r="37" spans="1:18" x14ac:dyDescent="0.25">
      <c r="A37" s="46">
        <v>29</v>
      </c>
      <c r="B37" s="20" t="s">
        <v>1074</v>
      </c>
      <c r="C37" s="18">
        <v>77</v>
      </c>
      <c r="D37" s="18">
        <v>0</v>
      </c>
      <c r="E37" s="18">
        <v>75</v>
      </c>
      <c r="F37" s="18">
        <v>0</v>
      </c>
      <c r="G37" s="18">
        <v>0</v>
      </c>
      <c r="H37" s="18">
        <v>0</v>
      </c>
      <c r="I37" s="39">
        <v>0</v>
      </c>
      <c r="J37" s="18">
        <f t="shared" si="0"/>
        <v>152</v>
      </c>
      <c r="K37" s="45">
        <f t="shared" si="1"/>
        <v>21.714285714285715</v>
      </c>
      <c r="L37" s="58">
        <v>0</v>
      </c>
      <c r="M37" s="130">
        <f t="shared" si="2"/>
        <v>13.028571428571428</v>
      </c>
      <c r="O37" s="130">
        <f t="shared" si="3"/>
        <v>13.028571428571428</v>
      </c>
      <c r="P37" s="51" t="str">
        <f t="shared" si="4"/>
        <v>Tidak Lulus</v>
      </c>
      <c r="Q37" s="39">
        <v>1</v>
      </c>
      <c r="R37" s="39">
        <v>7</v>
      </c>
    </row>
    <row r="38" spans="1:18" x14ac:dyDescent="0.25">
      <c r="A38" s="46">
        <v>30</v>
      </c>
      <c r="B38" s="20" t="s">
        <v>1075</v>
      </c>
      <c r="C38" s="18">
        <v>0</v>
      </c>
      <c r="D38" s="18">
        <v>90</v>
      </c>
      <c r="E38" s="18">
        <v>85</v>
      </c>
      <c r="F38" s="18">
        <v>75</v>
      </c>
      <c r="G38" s="18">
        <v>85</v>
      </c>
      <c r="H38" s="18">
        <v>90</v>
      </c>
      <c r="I38" s="39">
        <v>80</v>
      </c>
      <c r="J38" s="18">
        <f t="shared" si="0"/>
        <v>505</v>
      </c>
      <c r="K38" s="45">
        <f t="shared" si="1"/>
        <v>72.142857142857139</v>
      </c>
      <c r="L38" s="60">
        <v>1</v>
      </c>
      <c r="M38" s="130">
        <f t="shared" si="2"/>
        <v>83.285714285714278</v>
      </c>
      <c r="O38" s="130">
        <f t="shared" si="3"/>
        <v>83.285714285714278</v>
      </c>
      <c r="P38" s="51" t="str">
        <f t="shared" si="4"/>
        <v>Lulus</v>
      </c>
      <c r="R38" s="39">
        <v>7</v>
      </c>
    </row>
    <row r="39" spans="1:18" x14ac:dyDescent="0.25">
      <c r="A39" s="46">
        <v>31</v>
      </c>
      <c r="B39" s="20" t="s">
        <v>1076</v>
      </c>
      <c r="C39" s="18">
        <v>80</v>
      </c>
      <c r="D39" s="18">
        <v>0</v>
      </c>
      <c r="E39" s="18">
        <v>75</v>
      </c>
      <c r="F39" s="18">
        <v>0</v>
      </c>
      <c r="G39" s="18">
        <v>0</v>
      </c>
      <c r="H39" s="18">
        <v>0</v>
      </c>
      <c r="I39" s="39">
        <v>0</v>
      </c>
      <c r="J39" s="18">
        <f t="shared" si="0"/>
        <v>155</v>
      </c>
      <c r="K39" s="45">
        <f t="shared" si="1"/>
        <v>22.142857142857142</v>
      </c>
      <c r="L39" s="60">
        <v>1</v>
      </c>
      <c r="M39" s="130">
        <f t="shared" si="2"/>
        <v>53.285714285714285</v>
      </c>
      <c r="O39" s="130">
        <f t="shared" si="3"/>
        <v>53.285714285714285</v>
      </c>
      <c r="P39" s="51" t="str">
        <f t="shared" si="4"/>
        <v>Tidak Lulus</v>
      </c>
      <c r="Q39" s="39">
        <v>1</v>
      </c>
      <c r="R39" s="39">
        <v>7</v>
      </c>
    </row>
    <row r="40" spans="1:18" x14ac:dyDescent="0.25">
      <c r="A40" s="46">
        <v>32</v>
      </c>
      <c r="B40" s="20" t="s">
        <v>1077</v>
      </c>
      <c r="C40" s="18">
        <v>77</v>
      </c>
      <c r="D40" s="18">
        <v>85</v>
      </c>
      <c r="E40" s="18">
        <v>85</v>
      </c>
      <c r="F40" s="18">
        <v>80</v>
      </c>
      <c r="G40" s="18">
        <v>85</v>
      </c>
      <c r="H40" s="18">
        <v>80</v>
      </c>
      <c r="I40" s="39">
        <v>80</v>
      </c>
      <c r="J40" s="18">
        <f t="shared" si="0"/>
        <v>572</v>
      </c>
      <c r="K40" s="45">
        <f t="shared" si="1"/>
        <v>81.714285714285708</v>
      </c>
      <c r="L40" s="60">
        <v>1</v>
      </c>
      <c r="M40" s="130">
        <f t="shared" si="2"/>
        <v>89.028571428571425</v>
      </c>
      <c r="O40" s="130">
        <f t="shared" si="3"/>
        <v>89.028571428571425</v>
      </c>
      <c r="P40" s="51" t="str">
        <f t="shared" si="4"/>
        <v>Lulus</v>
      </c>
      <c r="R40" s="39">
        <v>7</v>
      </c>
    </row>
    <row r="41" spans="1:18" x14ac:dyDescent="0.25">
      <c r="A41" s="46">
        <v>33</v>
      </c>
      <c r="B41" s="20" t="s">
        <v>1078</v>
      </c>
      <c r="C41" s="18">
        <v>77</v>
      </c>
      <c r="D41" s="18">
        <v>85</v>
      </c>
      <c r="E41" s="18">
        <v>80</v>
      </c>
      <c r="F41" s="18">
        <v>75</v>
      </c>
      <c r="G41" s="18">
        <v>85</v>
      </c>
      <c r="H41" s="18">
        <v>75</v>
      </c>
      <c r="I41" s="39">
        <v>75</v>
      </c>
      <c r="J41" s="18">
        <f t="shared" si="0"/>
        <v>552</v>
      </c>
      <c r="K41" s="45">
        <f t="shared" si="1"/>
        <v>78.857142857142861</v>
      </c>
      <c r="L41" s="60">
        <v>1</v>
      </c>
      <c r="M41" s="130">
        <f t="shared" si="2"/>
        <v>87.314285714285717</v>
      </c>
      <c r="O41" s="130">
        <f t="shared" si="3"/>
        <v>87.314285714285717</v>
      </c>
      <c r="P41" s="51" t="str">
        <f t="shared" si="4"/>
        <v>Lulus</v>
      </c>
      <c r="R41" s="39">
        <v>7</v>
      </c>
    </row>
    <row r="42" spans="1:18" x14ac:dyDescent="0.25">
      <c r="A42" s="46">
        <v>34</v>
      </c>
      <c r="B42" s="20" t="s">
        <v>1079</v>
      </c>
      <c r="C42" s="18">
        <v>87</v>
      </c>
      <c r="D42" s="18">
        <v>90</v>
      </c>
      <c r="E42" s="18">
        <v>90</v>
      </c>
      <c r="F42" s="18">
        <v>80</v>
      </c>
      <c r="G42" s="18">
        <v>85</v>
      </c>
      <c r="H42" s="18">
        <v>95</v>
      </c>
      <c r="I42" s="39">
        <v>75</v>
      </c>
      <c r="J42" s="18">
        <f t="shared" si="0"/>
        <v>602</v>
      </c>
      <c r="K42" s="45">
        <f t="shared" si="1"/>
        <v>86</v>
      </c>
      <c r="L42" s="60">
        <v>1</v>
      </c>
      <c r="M42" s="130">
        <f t="shared" si="2"/>
        <v>91.6</v>
      </c>
      <c r="O42" s="130">
        <f t="shared" si="3"/>
        <v>91.6</v>
      </c>
      <c r="P42" s="51" t="str">
        <f t="shared" si="4"/>
        <v>Lulus</v>
      </c>
      <c r="R42" s="39">
        <v>7</v>
      </c>
    </row>
    <row r="43" spans="1:18" x14ac:dyDescent="0.25">
      <c r="A43" s="46">
        <v>35</v>
      </c>
      <c r="B43" s="20" t="s">
        <v>1080</v>
      </c>
      <c r="C43" s="18">
        <v>0</v>
      </c>
      <c r="D43" s="18">
        <v>95</v>
      </c>
      <c r="E43" s="58">
        <v>75</v>
      </c>
      <c r="F43" s="18">
        <v>80</v>
      </c>
      <c r="G43" s="18">
        <v>85</v>
      </c>
      <c r="H43" s="18">
        <v>90</v>
      </c>
      <c r="I43" s="39">
        <v>75</v>
      </c>
      <c r="J43" s="18">
        <f t="shared" si="0"/>
        <v>500</v>
      </c>
      <c r="K43" s="45">
        <f t="shared" si="1"/>
        <v>71.428571428571431</v>
      </c>
      <c r="L43" s="60">
        <v>1</v>
      </c>
      <c r="M43" s="130">
        <f t="shared" si="2"/>
        <v>82.857142857142861</v>
      </c>
      <c r="O43" s="130">
        <f t="shared" si="3"/>
        <v>82.857142857142861</v>
      </c>
      <c r="P43" s="51" t="str">
        <f t="shared" si="4"/>
        <v>Lulus</v>
      </c>
      <c r="R43" s="39">
        <v>7</v>
      </c>
    </row>
    <row r="44" spans="1:18" x14ac:dyDescent="0.25">
      <c r="A44" s="46">
        <v>36</v>
      </c>
      <c r="B44" s="20" t="s">
        <v>1081</v>
      </c>
      <c r="C44" s="18">
        <v>100</v>
      </c>
      <c r="D44" s="18">
        <v>95</v>
      </c>
      <c r="E44" s="18">
        <v>95</v>
      </c>
      <c r="F44" s="18">
        <v>100</v>
      </c>
      <c r="G44" s="18">
        <v>80</v>
      </c>
      <c r="H44" s="18">
        <v>85</v>
      </c>
      <c r="I44" s="39">
        <v>0</v>
      </c>
      <c r="J44" s="18">
        <f t="shared" si="0"/>
        <v>555</v>
      </c>
      <c r="K44" s="45">
        <f t="shared" si="1"/>
        <v>79.285714285714292</v>
      </c>
      <c r="L44" s="60">
        <v>1</v>
      </c>
      <c r="M44" s="130">
        <f t="shared" si="2"/>
        <v>87.571428571428584</v>
      </c>
      <c r="O44" s="130">
        <f t="shared" si="3"/>
        <v>87.571428571428584</v>
      </c>
      <c r="P44" s="51" t="str">
        <f t="shared" si="4"/>
        <v>Lulus</v>
      </c>
      <c r="R44" s="39">
        <v>7</v>
      </c>
    </row>
    <row r="45" spans="1:18" x14ac:dyDescent="0.25">
      <c r="A45" s="46">
        <v>37</v>
      </c>
      <c r="B45" s="20" t="s">
        <v>1082</v>
      </c>
      <c r="C45" s="18">
        <v>85</v>
      </c>
      <c r="D45" s="18">
        <v>95</v>
      </c>
      <c r="E45" s="18">
        <v>80</v>
      </c>
      <c r="F45" s="18">
        <v>80</v>
      </c>
      <c r="G45" s="18">
        <v>85</v>
      </c>
      <c r="H45" s="18">
        <v>80</v>
      </c>
      <c r="I45" s="39">
        <v>80</v>
      </c>
      <c r="J45" s="18">
        <f t="shared" si="0"/>
        <v>585</v>
      </c>
      <c r="K45" s="45">
        <f t="shared" si="1"/>
        <v>83.571428571428569</v>
      </c>
      <c r="L45" s="60">
        <v>1</v>
      </c>
      <c r="M45" s="130">
        <f t="shared" si="2"/>
        <v>90.142857142857139</v>
      </c>
      <c r="O45" s="130">
        <f t="shared" si="3"/>
        <v>90.142857142857139</v>
      </c>
      <c r="P45" s="51" t="str">
        <f t="shared" si="4"/>
        <v>Lulus</v>
      </c>
      <c r="R45" s="39">
        <v>7</v>
      </c>
    </row>
    <row r="46" spans="1:18" x14ac:dyDescent="0.25">
      <c r="A46" s="46">
        <v>38</v>
      </c>
      <c r="B46" s="20" t="s">
        <v>1083</v>
      </c>
      <c r="C46" s="18">
        <v>65</v>
      </c>
      <c r="D46" s="18">
        <v>90</v>
      </c>
      <c r="E46" s="18">
        <v>85</v>
      </c>
      <c r="F46" s="18">
        <v>85</v>
      </c>
      <c r="G46" s="18">
        <v>85</v>
      </c>
      <c r="H46" s="18">
        <v>90</v>
      </c>
      <c r="I46" s="39">
        <v>85</v>
      </c>
      <c r="J46" s="18">
        <f t="shared" si="0"/>
        <v>585</v>
      </c>
      <c r="K46" s="45">
        <f t="shared" si="1"/>
        <v>83.571428571428569</v>
      </c>
      <c r="L46" s="60">
        <v>1</v>
      </c>
      <c r="M46" s="130">
        <f t="shared" si="2"/>
        <v>90.142857142857139</v>
      </c>
      <c r="O46" s="130">
        <f t="shared" si="3"/>
        <v>90.142857142857139</v>
      </c>
      <c r="P46" s="51" t="str">
        <f t="shared" si="4"/>
        <v>Lulus</v>
      </c>
      <c r="R46" s="39">
        <v>7</v>
      </c>
    </row>
    <row r="47" spans="1:18" x14ac:dyDescent="0.25">
      <c r="A47" s="46">
        <v>39</v>
      </c>
      <c r="B47" s="20" t="s">
        <v>1084</v>
      </c>
      <c r="C47" s="18">
        <v>85</v>
      </c>
      <c r="D47" s="18">
        <v>85</v>
      </c>
      <c r="E47" s="18">
        <v>90</v>
      </c>
      <c r="F47" s="18">
        <v>80</v>
      </c>
      <c r="G47" s="18">
        <v>85</v>
      </c>
      <c r="H47" s="18">
        <v>0</v>
      </c>
      <c r="I47" s="39">
        <v>65</v>
      </c>
      <c r="J47" s="18">
        <f t="shared" si="0"/>
        <v>490</v>
      </c>
      <c r="K47" s="45">
        <f t="shared" si="1"/>
        <v>70</v>
      </c>
      <c r="L47" s="60">
        <v>1</v>
      </c>
      <c r="M47" s="130">
        <f t="shared" si="2"/>
        <v>82</v>
      </c>
      <c r="O47" s="130">
        <f t="shared" si="3"/>
        <v>82</v>
      </c>
      <c r="P47" s="51" t="str">
        <f t="shared" si="4"/>
        <v>Lulus</v>
      </c>
      <c r="R47" s="39">
        <v>7</v>
      </c>
    </row>
    <row r="48" spans="1:18" x14ac:dyDescent="0.25">
      <c r="A48" s="46">
        <v>40</v>
      </c>
      <c r="B48" s="20" t="s">
        <v>1085</v>
      </c>
      <c r="C48" s="18">
        <v>85</v>
      </c>
      <c r="D48" s="18">
        <v>95</v>
      </c>
      <c r="E48" s="18">
        <v>85</v>
      </c>
      <c r="F48" s="18">
        <v>80</v>
      </c>
      <c r="G48" s="18">
        <v>70</v>
      </c>
      <c r="H48" s="18">
        <v>80</v>
      </c>
      <c r="I48" s="39">
        <v>85</v>
      </c>
      <c r="J48" s="18">
        <f t="shared" si="0"/>
        <v>580</v>
      </c>
      <c r="K48" s="45">
        <f t="shared" si="1"/>
        <v>82.857142857142861</v>
      </c>
      <c r="L48" s="60">
        <v>1</v>
      </c>
      <c r="M48" s="130">
        <f t="shared" si="2"/>
        <v>89.714285714285722</v>
      </c>
      <c r="O48" s="130">
        <f t="shared" si="3"/>
        <v>89.714285714285722</v>
      </c>
      <c r="P48" s="51" t="str">
        <f t="shared" si="4"/>
        <v>Lulus</v>
      </c>
      <c r="R48" s="39">
        <v>7</v>
      </c>
    </row>
    <row r="49" spans="1:18" x14ac:dyDescent="0.25">
      <c r="A49" s="46">
        <v>41</v>
      </c>
      <c r="B49" s="20" t="s">
        <v>1086</v>
      </c>
      <c r="C49" s="18">
        <v>85</v>
      </c>
      <c r="D49" s="18">
        <v>90</v>
      </c>
      <c r="E49" s="18">
        <v>85</v>
      </c>
      <c r="F49" s="18">
        <v>80</v>
      </c>
      <c r="G49" s="18">
        <v>85</v>
      </c>
      <c r="H49" s="18">
        <v>85</v>
      </c>
      <c r="I49" s="39">
        <v>75</v>
      </c>
      <c r="J49" s="18">
        <f t="shared" si="0"/>
        <v>585</v>
      </c>
      <c r="K49" s="45">
        <f t="shared" si="1"/>
        <v>83.571428571428569</v>
      </c>
      <c r="L49" s="60">
        <v>1</v>
      </c>
      <c r="M49" s="130">
        <f t="shared" si="2"/>
        <v>90.142857142857139</v>
      </c>
      <c r="O49" s="130">
        <f t="shared" si="3"/>
        <v>90.142857142857139</v>
      </c>
      <c r="P49" s="51" t="str">
        <f t="shared" si="4"/>
        <v>Lulus</v>
      </c>
      <c r="R49" s="39">
        <v>7</v>
      </c>
    </row>
    <row r="50" spans="1:18" x14ac:dyDescent="0.25">
      <c r="A50" s="46">
        <v>42</v>
      </c>
      <c r="B50" s="20" t="s">
        <v>1087</v>
      </c>
      <c r="C50" s="18">
        <v>77</v>
      </c>
      <c r="D50" s="18">
        <v>85</v>
      </c>
      <c r="E50" s="18">
        <v>85</v>
      </c>
      <c r="F50" s="18">
        <v>75</v>
      </c>
      <c r="G50" s="18">
        <v>85</v>
      </c>
      <c r="H50" s="18">
        <v>75</v>
      </c>
      <c r="I50" s="39">
        <v>65</v>
      </c>
      <c r="J50" s="18">
        <f t="shared" si="0"/>
        <v>547</v>
      </c>
      <c r="K50" s="45">
        <f t="shared" si="1"/>
        <v>78.142857142857139</v>
      </c>
      <c r="L50" s="60">
        <v>1</v>
      </c>
      <c r="M50" s="130">
        <f t="shared" si="2"/>
        <v>86.885714285714286</v>
      </c>
      <c r="O50" s="130">
        <f t="shared" si="3"/>
        <v>86.885714285714286</v>
      </c>
      <c r="P50" s="51" t="str">
        <f t="shared" si="4"/>
        <v>Lulus</v>
      </c>
      <c r="R50" s="39">
        <v>7</v>
      </c>
    </row>
    <row r="51" spans="1:18" x14ac:dyDescent="0.25">
      <c r="A51" s="46">
        <v>43</v>
      </c>
      <c r="B51" s="20" t="s">
        <v>1088</v>
      </c>
      <c r="C51" s="18">
        <v>87</v>
      </c>
      <c r="D51" s="18">
        <v>85</v>
      </c>
      <c r="E51" s="18">
        <v>90</v>
      </c>
      <c r="F51" s="18">
        <v>80</v>
      </c>
      <c r="G51" s="18">
        <v>85</v>
      </c>
      <c r="H51" s="18">
        <v>80</v>
      </c>
      <c r="I51" s="39">
        <v>85</v>
      </c>
      <c r="J51" s="18">
        <f t="shared" si="0"/>
        <v>592</v>
      </c>
      <c r="K51" s="45">
        <f t="shared" si="1"/>
        <v>84.571428571428569</v>
      </c>
      <c r="L51" s="60">
        <v>1</v>
      </c>
      <c r="M51" s="130">
        <f t="shared" si="2"/>
        <v>90.742857142857133</v>
      </c>
      <c r="O51" s="130">
        <f t="shared" si="3"/>
        <v>90.742857142857133</v>
      </c>
      <c r="P51" s="51" t="str">
        <f t="shared" si="4"/>
        <v>Lulus</v>
      </c>
      <c r="R51" s="39">
        <v>7</v>
      </c>
    </row>
    <row r="52" spans="1:18" x14ac:dyDescent="0.25">
      <c r="A52" s="46">
        <v>44</v>
      </c>
      <c r="B52" s="20" t="s">
        <v>1089</v>
      </c>
      <c r="C52" s="18">
        <v>77</v>
      </c>
      <c r="D52" s="18">
        <v>90</v>
      </c>
      <c r="E52" s="18">
        <v>85</v>
      </c>
      <c r="F52" s="18">
        <v>75</v>
      </c>
      <c r="G52" s="18">
        <v>70</v>
      </c>
      <c r="H52" s="18">
        <v>80</v>
      </c>
      <c r="I52" s="39">
        <v>70</v>
      </c>
      <c r="J52" s="18">
        <f t="shared" si="0"/>
        <v>547</v>
      </c>
      <c r="K52" s="45">
        <f t="shared" si="1"/>
        <v>78.142857142857139</v>
      </c>
      <c r="L52" s="60">
        <v>1</v>
      </c>
      <c r="M52" s="130">
        <f t="shared" si="2"/>
        <v>86.885714285714286</v>
      </c>
      <c r="O52" s="130">
        <f t="shared" si="3"/>
        <v>86.885714285714286</v>
      </c>
      <c r="P52" s="51" t="str">
        <f t="shared" si="4"/>
        <v>Lulus</v>
      </c>
      <c r="R52" s="39">
        <v>7</v>
      </c>
    </row>
    <row r="53" spans="1:18" x14ac:dyDescent="0.25">
      <c r="A53" s="46">
        <v>45</v>
      </c>
      <c r="B53" s="20" t="s">
        <v>1090</v>
      </c>
      <c r="C53" s="18">
        <v>70</v>
      </c>
      <c r="D53" s="18">
        <v>95</v>
      </c>
      <c r="E53" s="18">
        <v>85</v>
      </c>
      <c r="F53" s="18">
        <v>85</v>
      </c>
      <c r="G53" s="18">
        <v>75</v>
      </c>
      <c r="H53" s="18">
        <v>75</v>
      </c>
      <c r="I53" s="39">
        <v>85</v>
      </c>
      <c r="J53" s="18">
        <f t="shared" si="0"/>
        <v>570</v>
      </c>
      <c r="K53" s="45">
        <f t="shared" si="1"/>
        <v>81.428571428571431</v>
      </c>
      <c r="L53" s="60">
        <v>1</v>
      </c>
      <c r="M53" s="130">
        <f t="shared" si="2"/>
        <v>88.857142857142861</v>
      </c>
      <c r="O53" s="130">
        <f t="shared" si="3"/>
        <v>88.857142857142861</v>
      </c>
      <c r="P53" s="51" t="str">
        <f t="shared" si="4"/>
        <v>Lulus</v>
      </c>
      <c r="R53" s="39">
        <v>7</v>
      </c>
    </row>
    <row r="54" spans="1:18" x14ac:dyDescent="0.25">
      <c r="A54" s="46">
        <v>46</v>
      </c>
      <c r="B54" s="20" t="s">
        <v>1091</v>
      </c>
      <c r="C54" s="18">
        <v>85</v>
      </c>
      <c r="D54" s="18">
        <v>90</v>
      </c>
      <c r="E54" s="18">
        <v>75</v>
      </c>
      <c r="F54" s="18">
        <v>80</v>
      </c>
      <c r="G54" s="18">
        <v>85</v>
      </c>
      <c r="H54" s="18">
        <v>80</v>
      </c>
      <c r="I54" s="39">
        <v>70</v>
      </c>
      <c r="J54" s="18">
        <f t="shared" si="0"/>
        <v>565</v>
      </c>
      <c r="K54" s="45">
        <f t="shared" si="1"/>
        <v>80.714285714285708</v>
      </c>
      <c r="L54" s="60">
        <v>1</v>
      </c>
      <c r="M54" s="130">
        <f t="shared" si="2"/>
        <v>88.428571428571416</v>
      </c>
      <c r="O54" s="130">
        <f t="shared" si="3"/>
        <v>88.428571428571416</v>
      </c>
      <c r="P54" s="51" t="str">
        <f t="shared" si="4"/>
        <v>Lulus</v>
      </c>
      <c r="R54" s="39">
        <v>7</v>
      </c>
    </row>
    <row r="55" spans="1:18" x14ac:dyDescent="0.25">
      <c r="A55" s="46">
        <v>47</v>
      </c>
      <c r="B55" s="20" t="s">
        <v>1092</v>
      </c>
      <c r="C55" s="18">
        <v>85</v>
      </c>
      <c r="D55" s="18">
        <v>95</v>
      </c>
      <c r="E55" s="18">
        <v>85</v>
      </c>
      <c r="F55" s="18">
        <v>90</v>
      </c>
      <c r="G55" s="18">
        <v>85</v>
      </c>
      <c r="H55" s="18">
        <v>80</v>
      </c>
      <c r="I55" s="39">
        <v>80</v>
      </c>
      <c r="J55" s="18">
        <f t="shared" si="0"/>
        <v>600</v>
      </c>
      <c r="K55" s="45">
        <f t="shared" si="1"/>
        <v>85.714285714285708</v>
      </c>
      <c r="L55" s="60">
        <v>1</v>
      </c>
      <c r="M55" s="130">
        <f t="shared" si="2"/>
        <v>91.428571428571416</v>
      </c>
      <c r="O55" s="130">
        <f t="shared" si="3"/>
        <v>91.428571428571416</v>
      </c>
      <c r="P55" s="51" t="str">
        <f t="shared" si="4"/>
        <v>Lulus</v>
      </c>
      <c r="R55" s="39">
        <v>7</v>
      </c>
    </row>
    <row r="56" spans="1:18" x14ac:dyDescent="0.25">
      <c r="A56" s="46">
        <v>48</v>
      </c>
      <c r="B56" s="20" t="s">
        <v>1093</v>
      </c>
      <c r="C56" s="18">
        <v>70</v>
      </c>
      <c r="D56" s="18">
        <v>95</v>
      </c>
      <c r="E56" s="18">
        <v>80</v>
      </c>
      <c r="F56" s="18">
        <v>75</v>
      </c>
      <c r="G56" s="18">
        <v>85</v>
      </c>
      <c r="H56" s="18">
        <v>75</v>
      </c>
      <c r="I56" s="39">
        <v>80</v>
      </c>
      <c r="J56" s="18">
        <f t="shared" si="0"/>
        <v>560</v>
      </c>
      <c r="K56" s="45">
        <f t="shared" si="1"/>
        <v>80</v>
      </c>
      <c r="L56" s="60">
        <v>1</v>
      </c>
      <c r="M56" s="130">
        <f t="shared" si="2"/>
        <v>88</v>
      </c>
      <c r="O56" s="130">
        <f t="shared" si="3"/>
        <v>88</v>
      </c>
      <c r="P56" s="51" t="str">
        <f t="shared" si="4"/>
        <v>Lulus</v>
      </c>
      <c r="R56" s="39">
        <v>7</v>
      </c>
    </row>
    <row r="57" spans="1:18" x14ac:dyDescent="0.25">
      <c r="A57" s="46">
        <v>49</v>
      </c>
      <c r="B57" s="20" t="s">
        <v>1094</v>
      </c>
      <c r="C57" s="18">
        <v>80</v>
      </c>
      <c r="D57" s="18">
        <v>95</v>
      </c>
      <c r="E57" s="18">
        <v>80</v>
      </c>
      <c r="F57" s="18">
        <v>75</v>
      </c>
      <c r="G57" s="18">
        <v>85</v>
      </c>
      <c r="H57" s="18">
        <v>80</v>
      </c>
      <c r="I57" s="39">
        <v>70</v>
      </c>
      <c r="J57" s="18">
        <f t="shared" si="0"/>
        <v>565</v>
      </c>
      <c r="K57" s="45">
        <f t="shared" si="1"/>
        <v>80.714285714285708</v>
      </c>
      <c r="L57" s="60">
        <v>1</v>
      </c>
      <c r="M57" s="130">
        <f t="shared" si="2"/>
        <v>88.428571428571416</v>
      </c>
      <c r="O57" s="130">
        <f t="shared" si="3"/>
        <v>88.428571428571416</v>
      </c>
      <c r="P57" s="51" t="str">
        <f t="shared" si="4"/>
        <v>Lulus</v>
      </c>
      <c r="R57" s="39">
        <v>7</v>
      </c>
    </row>
    <row r="58" spans="1:18" x14ac:dyDescent="0.25">
      <c r="A58" s="46">
        <v>50</v>
      </c>
      <c r="B58" s="20" t="s">
        <v>1095</v>
      </c>
      <c r="C58" s="18">
        <v>85</v>
      </c>
      <c r="D58" s="18">
        <v>85</v>
      </c>
      <c r="E58" s="18">
        <v>75</v>
      </c>
      <c r="F58" s="18">
        <v>75</v>
      </c>
      <c r="G58" s="18">
        <v>85</v>
      </c>
      <c r="H58" s="18">
        <v>80</v>
      </c>
      <c r="I58" s="39">
        <v>70</v>
      </c>
      <c r="J58" s="18">
        <f t="shared" si="0"/>
        <v>555</v>
      </c>
      <c r="K58" s="45">
        <f t="shared" si="1"/>
        <v>79.285714285714292</v>
      </c>
      <c r="L58" s="60">
        <v>1</v>
      </c>
      <c r="M58" s="130">
        <f t="shared" si="2"/>
        <v>87.571428571428584</v>
      </c>
      <c r="O58" s="130">
        <f t="shared" si="3"/>
        <v>87.571428571428584</v>
      </c>
      <c r="P58" s="51" t="str">
        <f t="shared" si="4"/>
        <v>Lulus</v>
      </c>
      <c r="R58" s="39">
        <v>7</v>
      </c>
    </row>
    <row r="59" spans="1:18" x14ac:dyDescent="0.25">
      <c r="A59" s="46">
        <v>51</v>
      </c>
      <c r="B59" s="20" t="s">
        <v>1096</v>
      </c>
      <c r="C59" s="18">
        <v>85</v>
      </c>
      <c r="D59" s="18">
        <v>90</v>
      </c>
      <c r="E59" s="18">
        <v>85</v>
      </c>
      <c r="F59" s="18">
        <v>80</v>
      </c>
      <c r="G59" s="18">
        <v>85</v>
      </c>
      <c r="H59" s="18">
        <v>90</v>
      </c>
      <c r="I59" s="39">
        <v>80</v>
      </c>
      <c r="J59" s="18">
        <f t="shared" si="0"/>
        <v>595</v>
      </c>
      <c r="K59" s="45">
        <f t="shared" si="1"/>
        <v>85</v>
      </c>
      <c r="L59" s="60">
        <v>1</v>
      </c>
      <c r="M59" s="130">
        <f t="shared" si="2"/>
        <v>91</v>
      </c>
      <c r="O59" s="130">
        <f t="shared" si="3"/>
        <v>91</v>
      </c>
      <c r="P59" s="51" t="str">
        <f t="shared" si="4"/>
        <v>Lulus</v>
      </c>
      <c r="R59" s="39">
        <v>7</v>
      </c>
    </row>
    <row r="60" spans="1:18" x14ac:dyDescent="0.25">
      <c r="A60" s="46">
        <v>52</v>
      </c>
      <c r="B60" s="20" t="s">
        <v>1097</v>
      </c>
      <c r="C60" s="18">
        <v>92</v>
      </c>
      <c r="D60" s="18">
        <v>95</v>
      </c>
      <c r="E60" s="18">
        <v>85</v>
      </c>
      <c r="F60" s="18">
        <v>75</v>
      </c>
      <c r="G60" s="18">
        <v>85</v>
      </c>
      <c r="H60" s="18">
        <v>80</v>
      </c>
      <c r="I60" s="39">
        <v>70</v>
      </c>
      <c r="J60" s="18">
        <f t="shared" si="0"/>
        <v>582</v>
      </c>
      <c r="K60" s="45">
        <f t="shared" si="1"/>
        <v>83.142857142857139</v>
      </c>
      <c r="L60" s="60">
        <v>1</v>
      </c>
      <c r="M60" s="130">
        <f t="shared" si="2"/>
        <v>89.885714285714286</v>
      </c>
      <c r="O60" s="130">
        <f t="shared" si="3"/>
        <v>89.885714285714286</v>
      </c>
      <c r="P60" s="51" t="str">
        <f t="shared" si="4"/>
        <v>Lulus</v>
      </c>
      <c r="R60" s="39">
        <v>7</v>
      </c>
    </row>
    <row r="61" spans="1:18" x14ac:dyDescent="0.25">
      <c r="A61" s="46">
        <v>53</v>
      </c>
      <c r="B61" s="20" t="s">
        <v>1098</v>
      </c>
      <c r="C61" s="18">
        <v>70</v>
      </c>
      <c r="D61" s="18">
        <v>85</v>
      </c>
      <c r="E61" s="18">
        <v>85</v>
      </c>
      <c r="F61" s="18">
        <v>70</v>
      </c>
      <c r="G61" s="18">
        <v>85</v>
      </c>
      <c r="H61" s="18">
        <v>80</v>
      </c>
      <c r="I61" s="39">
        <v>70</v>
      </c>
      <c r="J61" s="18">
        <f t="shared" si="0"/>
        <v>545</v>
      </c>
      <c r="K61" s="45">
        <f t="shared" si="1"/>
        <v>77.857142857142861</v>
      </c>
      <c r="L61" s="60">
        <v>1</v>
      </c>
      <c r="M61" s="130">
        <f t="shared" si="2"/>
        <v>86.714285714285722</v>
      </c>
      <c r="O61" s="130">
        <f t="shared" si="3"/>
        <v>86.714285714285722</v>
      </c>
      <c r="P61" s="51" t="str">
        <f t="shared" si="4"/>
        <v>Lulus</v>
      </c>
      <c r="R61" s="39">
        <v>7</v>
      </c>
    </row>
    <row r="62" spans="1:18" x14ac:dyDescent="0.25">
      <c r="A62" s="46">
        <v>54</v>
      </c>
      <c r="B62" s="20" t="s">
        <v>1099</v>
      </c>
      <c r="C62" s="18">
        <v>77</v>
      </c>
      <c r="D62" s="18">
        <v>90</v>
      </c>
      <c r="E62" s="18">
        <v>80</v>
      </c>
      <c r="F62" s="18">
        <v>70</v>
      </c>
      <c r="G62" s="18">
        <v>85</v>
      </c>
      <c r="H62" s="18">
        <v>75</v>
      </c>
      <c r="I62" s="39">
        <v>80</v>
      </c>
      <c r="J62" s="18">
        <f t="shared" si="0"/>
        <v>557</v>
      </c>
      <c r="K62" s="45">
        <f t="shared" si="1"/>
        <v>79.571428571428569</v>
      </c>
      <c r="L62" s="60">
        <v>1</v>
      </c>
      <c r="M62" s="130">
        <f t="shared" si="2"/>
        <v>87.742857142857133</v>
      </c>
      <c r="O62" s="130">
        <f t="shared" si="3"/>
        <v>87.742857142857133</v>
      </c>
      <c r="P62" s="51" t="str">
        <f t="shared" si="4"/>
        <v>Lulus</v>
      </c>
      <c r="R62" s="39">
        <v>7</v>
      </c>
    </row>
    <row r="63" spans="1:18" x14ac:dyDescent="0.25">
      <c r="A63" s="46">
        <v>55</v>
      </c>
      <c r="B63" s="20" t="s">
        <v>1100</v>
      </c>
      <c r="C63" s="18">
        <v>100</v>
      </c>
      <c r="D63" s="18">
        <v>90</v>
      </c>
      <c r="E63" s="18">
        <v>95</v>
      </c>
      <c r="F63" s="18">
        <v>100</v>
      </c>
      <c r="G63" s="18">
        <v>85</v>
      </c>
      <c r="H63" s="18">
        <v>80</v>
      </c>
      <c r="I63" s="39">
        <v>0</v>
      </c>
      <c r="J63" s="18">
        <f t="shared" si="0"/>
        <v>550</v>
      </c>
      <c r="K63" s="45">
        <f t="shared" si="1"/>
        <v>78.571428571428569</v>
      </c>
      <c r="L63" s="60">
        <v>1</v>
      </c>
      <c r="M63" s="130">
        <f t="shared" si="2"/>
        <v>87.142857142857139</v>
      </c>
      <c r="O63" s="130">
        <f t="shared" si="3"/>
        <v>87.142857142857139</v>
      </c>
      <c r="P63" s="51" t="str">
        <f t="shared" si="4"/>
        <v>Lulus</v>
      </c>
      <c r="R63" s="39">
        <v>7</v>
      </c>
    </row>
    <row r="64" spans="1:18" x14ac:dyDescent="0.25">
      <c r="A64" s="46">
        <v>56</v>
      </c>
      <c r="B64" s="20" t="s">
        <v>1101</v>
      </c>
      <c r="C64" s="18">
        <v>70</v>
      </c>
      <c r="D64" s="18">
        <v>85</v>
      </c>
      <c r="E64" s="18">
        <v>85</v>
      </c>
      <c r="F64" s="18">
        <v>75</v>
      </c>
      <c r="G64" s="18">
        <v>85</v>
      </c>
      <c r="H64" s="18">
        <v>80</v>
      </c>
      <c r="I64" s="39">
        <v>75</v>
      </c>
      <c r="J64" s="18">
        <f t="shared" si="0"/>
        <v>555</v>
      </c>
      <c r="K64" s="45">
        <f t="shared" si="1"/>
        <v>79.285714285714292</v>
      </c>
      <c r="L64" s="60">
        <v>1</v>
      </c>
      <c r="M64" s="130">
        <f t="shared" si="2"/>
        <v>87.571428571428584</v>
      </c>
      <c r="O64" s="130">
        <f t="shared" si="3"/>
        <v>87.571428571428584</v>
      </c>
      <c r="P64" s="51" t="str">
        <f t="shared" si="4"/>
        <v>Lulus</v>
      </c>
      <c r="R64" s="39">
        <v>7</v>
      </c>
    </row>
    <row r="65" spans="1:18" x14ac:dyDescent="0.25">
      <c r="A65" s="46">
        <v>57</v>
      </c>
      <c r="B65" s="20" t="s">
        <v>1102</v>
      </c>
      <c r="C65" s="18">
        <v>85</v>
      </c>
      <c r="D65" s="18">
        <v>90</v>
      </c>
      <c r="E65" s="18">
        <v>75</v>
      </c>
      <c r="F65" s="18">
        <v>80</v>
      </c>
      <c r="G65" s="18">
        <v>85</v>
      </c>
      <c r="H65" s="18">
        <v>90</v>
      </c>
      <c r="I65" s="39">
        <v>85</v>
      </c>
      <c r="J65" s="18">
        <f t="shared" si="0"/>
        <v>590</v>
      </c>
      <c r="K65" s="45">
        <f t="shared" si="1"/>
        <v>84.285714285714292</v>
      </c>
      <c r="L65" s="60">
        <v>1</v>
      </c>
      <c r="M65" s="130">
        <f t="shared" si="2"/>
        <v>90.571428571428584</v>
      </c>
      <c r="O65" s="130">
        <f t="shared" si="3"/>
        <v>90.571428571428584</v>
      </c>
      <c r="P65" s="51" t="str">
        <f t="shared" si="4"/>
        <v>Lulus</v>
      </c>
      <c r="R65" s="39">
        <v>7</v>
      </c>
    </row>
    <row r="66" spans="1:18" x14ac:dyDescent="0.25">
      <c r="A66" s="46">
        <v>58</v>
      </c>
      <c r="B66" s="20" t="s">
        <v>1103</v>
      </c>
      <c r="C66" s="18">
        <v>77</v>
      </c>
      <c r="D66" s="18">
        <v>90</v>
      </c>
      <c r="E66" s="18">
        <v>85</v>
      </c>
      <c r="F66" s="18">
        <v>80</v>
      </c>
      <c r="G66" s="18">
        <v>70</v>
      </c>
      <c r="H66" s="18">
        <v>85</v>
      </c>
      <c r="I66" s="39">
        <v>70</v>
      </c>
      <c r="J66" s="18">
        <f t="shared" si="0"/>
        <v>557</v>
      </c>
      <c r="K66" s="45">
        <f t="shared" si="1"/>
        <v>79.571428571428569</v>
      </c>
      <c r="L66" s="60">
        <v>1</v>
      </c>
      <c r="M66" s="130">
        <f t="shared" si="2"/>
        <v>87.742857142857133</v>
      </c>
      <c r="O66" s="130">
        <f t="shared" si="3"/>
        <v>87.742857142857133</v>
      </c>
      <c r="P66" s="51" t="str">
        <f t="shared" si="4"/>
        <v>Lulus</v>
      </c>
      <c r="R66" s="39">
        <v>7</v>
      </c>
    </row>
    <row r="67" spans="1:18" x14ac:dyDescent="0.25">
      <c r="A67" s="46">
        <v>59</v>
      </c>
      <c r="B67" s="20" t="s">
        <v>1104</v>
      </c>
      <c r="C67" s="18">
        <v>85</v>
      </c>
      <c r="D67" s="18">
        <v>90</v>
      </c>
      <c r="E67" s="18">
        <v>85</v>
      </c>
      <c r="F67" s="18">
        <v>85</v>
      </c>
      <c r="G67" s="18">
        <v>55</v>
      </c>
      <c r="H67" s="18">
        <v>90</v>
      </c>
      <c r="I67" s="39">
        <v>85</v>
      </c>
      <c r="J67" s="18">
        <f t="shared" si="0"/>
        <v>575</v>
      </c>
      <c r="K67" s="45">
        <f t="shared" si="1"/>
        <v>82.142857142857139</v>
      </c>
      <c r="L67" s="60">
        <v>1</v>
      </c>
      <c r="M67" s="130">
        <f t="shared" si="2"/>
        <v>89.285714285714278</v>
      </c>
      <c r="O67" s="130">
        <f t="shared" si="3"/>
        <v>89.285714285714278</v>
      </c>
      <c r="P67" s="51" t="str">
        <f t="shared" si="4"/>
        <v>Lulus</v>
      </c>
      <c r="R67" s="39">
        <v>7</v>
      </c>
    </row>
    <row r="68" spans="1:18" x14ac:dyDescent="0.25">
      <c r="A68" s="46">
        <v>60</v>
      </c>
      <c r="B68" s="20" t="s">
        <v>1105</v>
      </c>
      <c r="C68" s="18">
        <v>85</v>
      </c>
      <c r="D68" s="18">
        <v>95</v>
      </c>
      <c r="E68" s="18">
        <v>85</v>
      </c>
      <c r="F68" s="18">
        <v>90</v>
      </c>
      <c r="G68" s="18">
        <v>85</v>
      </c>
      <c r="H68" s="18">
        <v>90</v>
      </c>
      <c r="I68" s="39">
        <v>90</v>
      </c>
      <c r="J68" s="18">
        <f t="shared" si="0"/>
        <v>620</v>
      </c>
      <c r="K68" s="45">
        <f t="shared" si="1"/>
        <v>88.571428571428569</v>
      </c>
      <c r="L68" s="60">
        <v>1</v>
      </c>
      <c r="M68" s="130">
        <f t="shared" si="2"/>
        <v>93.142857142857139</v>
      </c>
      <c r="O68" s="130">
        <f t="shared" si="3"/>
        <v>93.142857142857139</v>
      </c>
      <c r="P68" s="51" t="str">
        <f t="shared" si="4"/>
        <v>Lulus</v>
      </c>
      <c r="R68" s="39">
        <v>7</v>
      </c>
    </row>
    <row r="69" spans="1:18" x14ac:dyDescent="0.25">
      <c r="A69" s="46">
        <v>61</v>
      </c>
      <c r="B69" s="20" t="s">
        <v>1106</v>
      </c>
      <c r="C69" s="18">
        <v>70</v>
      </c>
      <c r="D69" s="18">
        <v>95</v>
      </c>
      <c r="E69" s="18">
        <v>85</v>
      </c>
      <c r="F69" s="18">
        <v>80</v>
      </c>
      <c r="G69" s="18">
        <v>85</v>
      </c>
      <c r="H69" s="18">
        <v>95</v>
      </c>
      <c r="I69" s="39">
        <v>80</v>
      </c>
      <c r="J69" s="18">
        <f t="shared" si="0"/>
        <v>590</v>
      </c>
      <c r="K69" s="45">
        <f t="shared" si="1"/>
        <v>84.285714285714292</v>
      </c>
      <c r="L69" s="60">
        <v>1</v>
      </c>
      <c r="M69" s="130">
        <f t="shared" si="2"/>
        <v>90.571428571428584</v>
      </c>
      <c r="O69" s="130">
        <f t="shared" si="3"/>
        <v>90.571428571428584</v>
      </c>
      <c r="P69" s="51" t="str">
        <f t="shared" si="4"/>
        <v>Lulus</v>
      </c>
      <c r="R69" s="39">
        <v>7</v>
      </c>
    </row>
    <row r="70" spans="1:18" x14ac:dyDescent="0.25">
      <c r="A70" s="46">
        <v>62</v>
      </c>
      <c r="B70" s="20" t="s">
        <v>1107</v>
      </c>
      <c r="C70" s="18">
        <v>70</v>
      </c>
      <c r="D70" s="18">
        <v>95</v>
      </c>
      <c r="E70" s="18">
        <v>85</v>
      </c>
      <c r="F70" s="18">
        <v>75</v>
      </c>
      <c r="G70" s="18">
        <v>85</v>
      </c>
      <c r="H70" s="18">
        <v>85</v>
      </c>
      <c r="I70" s="39">
        <v>85</v>
      </c>
      <c r="J70" s="18">
        <f t="shared" si="0"/>
        <v>580</v>
      </c>
      <c r="K70" s="45">
        <f t="shared" si="1"/>
        <v>82.857142857142861</v>
      </c>
      <c r="L70" s="60">
        <v>1</v>
      </c>
      <c r="M70" s="130">
        <f t="shared" si="2"/>
        <v>89.714285714285722</v>
      </c>
      <c r="O70" s="130">
        <f t="shared" si="3"/>
        <v>89.714285714285722</v>
      </c>
      <c r="P70" s="51" t="str">
        <f t="shared" si="4"/>
        <v>Lulus</v>
      </c>
      <c r="R70" s="39">
        <v>7</v>
      </c>
    </row>
    <row r="71" spans="1:18" x14ac:dyDescent="0.25">
      <c r="A71" s="46">
        <v>63</v>
      </c>
      <c r="B71" s="20" t="s">
        <v>1108</v>
      </c>
      <c r="C71" s="18">
        <v>77</v>
      </c>
      <c r="D71" s="18">
        <v>85</v>
      </c>
      <c r="E71" s="18">
        <v>85</v>
      </c>
      <c r="F71" s="18">
        <v>75</v>
      </c>
      <c r="G71" s="18">
        <v>85</v>
      </c>
      <c r="H71" s="18">
        <v>75</v>
      </c>
      <c r="I71" s="39">
        <v>80</v>
      </c>
      <c r="J71" s="18">
        <f t="shared" si="0"/>
        <v>562</v>
      </c>
      <c r="K71" s="45">
        <f t="shared" si="1"/>
        <v>80.285714285714292</v>
      </c>
      <c r="L71" s="60">
        <v>1</v>
      </c>
      <c r="M71" s="130">
        <f t="shared" si="2"/>
        <v>88.171428571428578</v>
      </c>
      <c r="O71" s="130">
        <f t="shared" si="3"/>
        <v>88.171428571428578</v>
      </c>
      <c r="P71" s="51" t="str">
        <f t="shared" si="4"/>
        <v>Lulus</v>
      </c>
      <c r="R71" s="39">
        <v>7</v>
      </c>
    </row>
    <row r="72" spans="1:18" x14ac:dyDescent="0.25">
      <c r="A72" s="46">
        <v>64</v>
      </c>
      <c r="B72" s="20" t="s">
        <v>1109</v>
      </c>
      <c r="C72" s="18">
        <v>77</v>
      </c>
      <c r="D72" s="18">
        <v>95</v>
      </c>
      <c r="E72" s="18">
        <v>80</v>
      </c>
      <c r="F72" s="18">
        <v>80</v>
      </c>
      <c r="G72" s="18">
        <v>85</v>
      </c>
      <c r="H72" s="18">
        <v>90</v>
      </c>
      <c r="I72" s="39">
        <v>85</v>
      </c>
      <c r="J72" s="18">
        <f t="shared" si="0"/>
        <v>592</v>
      </c>
      <c r="K72" s="45">
        <f t="shared" si="1"/>
        <v>84.571428571428569</v>
      </c>
      <c r="L72" s="60">
        <v>1</v>
      </c>
      <c r="M72" s="130">
        <f t="shared" si="2"/>
        <v>90.742857142857133</v>
      </c>
      <c r="O72" s="130">
        <f t="shared" si="3"/>
        <v>90.742857142857133</v>
      </c>
      <c r="P72" s="51" t="str">
        <f t="shared" si="4"/>
        <v>Lulus</v>
      </c>
      <c r="R72" s="39">
        <v>7</v>
      </c>
    </row>
    <row r="73" spans="1:18" x14ac:dyDescent="0.25">
      <c r="A73" s="46">
        <v>65</v>
      </c>
      <c r="B73" s="20" t="s">
        <v>1110</v>
      </c>
      <c r="C73" s="18">
        <v>85</v>
      </c>
      <c r="D73" s="18">
        <v>95</v>
      </c>
      <c r="E73" s="18">
        <v>75</v>
      </c>
      <c r="F73" s="18">
        <v>80</v>
      </c>
      <c r="G73" s="18">
        <v>85</v>
      </c>
      <c r="H73" s="18">
        <v>80</v>
      </c>
      <c r="I73" s="39">
        <v>70</v>
      </c>
      <c r="J73" s="18">
        <f t="shared" si="0"/>
        <v>570</v>
      </c>
      <c r="K73" s="45">
        <f t="shared" si="1"/>
        <v>81.428571428571431</v>
      </c>
      <c r="L73" s="60">
        <v>1</v>
      </c>
      <c r="M73" s="130">
        <f t="shared" si="2"/>
        <v>88.857142857142861</v>
      </c>
      <c r="O73" s="130">
        <f t="shared" si="3"/>
        <v>88.857142857142861</v>
      </c>
      <c r="P73" s="51" t="str">
        <f t="shared" si="4"/>
        <v>Lulus</v>
      </c>
      <c r="R73" s="39">
        <v>7</v>
      </c>
    </row>
    <row r="74" spans="1:18" x14ac:dyDescent="0.25">
      <c r="A74" s="46">
        <v>66</v>
      </c>
      <c r="B74" s="20" t="s">
        <v>1111</v>
      </c>
      <c r="C74" s="18">
        <v>77</v>
      </c>
      <c r="D74" s="18">
        <v>90</v>
      </c>
      <c r="E74" s="18">
        <v>80</v>
      </c>
      <c r="F74" s="18">
        <v>90</v>
      </c>
      <c r="G74" s="18">
        <v>85</v>
      </c>
      <c r="H74" s="18">
        <v>80</v>
      </c>
      <c r="I74" s="39">
        <v>75</v>
      </c>
      <c r="J74" s="18">
        <f t="shared" ref="J74:J82" si="5">SUM(C74:I74)</f>
        <v>577</v>
      </c>
      <c r="K74" s="45">
        <f t="shared" ref="K74:K82" si="6">J74/R74</f>
        <v>82.428571428571431</v>
      </c>
      <c r="L74" s="60">
        <v>1</v>
      </c>
      <c r="M74" s="130">
        <f t="shared" ref="M74:M82" si="7">((K74*60)/100)+(L74*40)</f>
        <v>89.457142857142856</v>
      </c>
      <c r="O74" s="130">
        <f t="shared" ref="O74:O82" si="8">M74-N74</f>
        <v>89.457142857142856</v>
      </c>
      <c r="P74" s="51" t="str">
        <f t="shared" ref="P74:P82" si="9">IF(O74&gt;=55,"Lulus","Tidak Lulus")</f>
        <v>Lulus</v>
      </c>
      <c r="R74" s="39">
        <v>7</v>
      </c>
    </row>
    <row r="75" spans="1:18" x14ac:dyDescent="0.25">
      <c r="A75" s="46">
        <v>67</v>
      </c>
      <c r="B75" s="20" t="s">
        <v>1112</v>
      </c>
      <c r="C75" s="18">
        <v>87</v>
      </c>
      <c r="D75" s="18">
        <v>85</v>
      </c>
      <c r="E75" s="18">
        <v>80</v>
      </c>
      <c r="F75" s="18">
        <v>75</v>
      </c>
      <c r="G75" s="18">
        <v>85</v>
      </c>
      <c r="H75" s="18">
        <v>90</v>
      </c>
      <c r="I75" s="39">
        <v>90</v>
      </c>
      <c r="J75" s="18">
        <f t="shared" si="5"/>
        <v>592</v>
      </c>
      <c r="K75" s="45">
        <f t="shared" si="6"/>
        <v>84.571428571428569</v>
      </c>
      <c r="L75" s="60">
        <v>1</v>
      </c>
      <c r="M75" s="130">
        <f t="shared" si="7"/>
        <v>90.742857142857133</v>
      </c>
      <c r="O75" s="130">
        <f t="shared" si="8"/>
        <v>90.742857142857133</v>
      </c>
      <c r="P75" s="51" t="str">
        <f t="shared" si="9"/>
        <v>Lulus</v>
      </c>
      <c r="R75" s="39">
        <v>7</v>
      </c>
    </row>
    <row r="76" spans="1:18" x14ac:dyDescent="0.25">
      <c r="A76" s="46">
        <v>68</v>
      </c>
      <c r="B76" s="20" t="s">
        <v>1113</v>
      </c>
      <c r="C76" s="18">
        <v>85</v>
      </c>
      <c r="D76" s="18">
        <v>85</v>
      </c>
      <c r="E76" s="18">
        <v>85</v>
      </c>
      <c r="F76" s="18">
        <v>85</v>
      </c>
      <c r="G76" s="18">
        <v>85</v>
      </c>
      <c r="H76" s="18">
        <v>85</v>
      </c>
      <c r="I76" s="39">
        <v>70</v>
      </c>
      <c r="J76" s="18">
        <f t="shared" si="5"/>
        <v>580</v>
      </c>
      <c r="K76" s="45">
        <f t="shared" si="6"/>
        <v>82.857142857142861</v>
      </c>
      <c r="L76" s="60">
        <v>1</v>
      </c>
      <c r="M76" s="130">
        <f t="shared" si="7"/>
        <v>89.714285714285722</v>
      </c>
      <c r="O76" s="130">
        <f t="shared" si="8"/>
        <v>89.714285714285722</v>
      </c>
      <c r="P76" s="51" t="str">
        <f t="shared" si="9"/>
        <v>Lulus</v>
      </c>
      <c r="R76" s="39">
        <v>7</v>
      </c>
    </row>
    <row r="77" spans="1:18" x14ac:dyDescent="0.25">
      <c r="A77" s="46">
        <v>69</v>
      </c>
      <c r="B77" s="20" t="s">
        <v>1114</v>
      </c>
      <c r="C77" s="18">
        <v>85</v>
      </c>
      <c r="D77" s="18">
        <v>90</v>
      </c>
      <c r="E77" s="18">
        <v>85</v>
      </c>
      <c r="F77" s="18">
        <v>80</v>
      </c>
      <c r="G77" s="18">
        <v>85</v>
      </c>
      <c r="H77" s="18">
        <v>80</v>
      </c>
      <c r="I77" s="39">
        <v>75</v>
      </c>
      <c r="J77" s="18">
        <f t="shared" si="5"/>
        <v>580</v>
      </c>
      <c r="K77" s="45">
        <f t="shared" si="6"/>
        <v>82.857142857142861</v>
      </c>
      <c r="L77" s="60">
        <v>1</v>
      </c>
      <c r="M77" s="130">
        <f t="shared" si="7"/>
        <v>89.714285714285722</v>
      </c>
      <c r="O77" s="130">
        <f t="shared" si="8"/>
        <v>89.714285714285722</v>
      </c>
      <c r="P77" s="51" t="str">
        <f t="shared" si="9"/>
        <v>Lulus</v>
      </c>
      <c r="R77" s="39">
        <v>7</v>
      </c>
    </row>
    <row r="78" spans="1:18" x14ac:dyDescent="0.25">
      <c r="A78" s="46">
        <v>70</v>
      </c>
      <c r="B78" s="20" t="s">
        <v>1115</v>
      </c>
      <c r="C78" s="18">
        <v>70</v>
      </c>
      <c r="D78" s="18">
        <v>90</v>
      </c>
      <c r="E78" s="18">
        <v>80</v>
      </c>
      <c r="F78" s="18">
        <v>75</v>
      </c>
      <c r="G78" s="18">
        <v>85</v>
      </c>
      <c r="H78" s="18">
        <v>75</v>
      </c>
      <c r="I78" s="39">
        <v>75</v>
      </c>
      <c r="J78" s="18">
        <f t="shared" si="5"/>
        <v>550</v>
      </c>
      <c r="K78" s="45">
        <f t="shared" si="6"/>
        <v>78.571428571428569</v>
      </c>
      <c r="L78" s="60">
        <v>1</v>
      </c>
      <c r="M78" s="130">
        <f t="shared" si="7"/>
        <v>87.142857142857139</v>
      </c>
      <c r="O78" s="130">
        <f t="shared" si="8"/>
        <v>87.142857142857139</v>
      </c>
      <c r="P78" s="51" t="str">
        <f t="shared" si="9"/>
        <v>Lulus</v>
      </c>
      <c r="R78" s="39">
        <v>7</v>
      </c>
    </row>
    <row r="79" spans="1:18" x14ac:dyDescent="0.25">
      <c r="A79" s="46">
        <v>71</v>
      </c>
      <c r="B79" s="30" t="s">
        <v>1116</v>
      </c>
      <c r="C79" s="18">
        <v>70</v>
      </c>
      <c r="D79" s="18">
        <v>90</v>
      </c>
      <c r="E79" s="18">
        <v>85</v>
      </c>
      <c r="F79" s="18">
        <v>80</v>
      </c>
      <c r="G79" s="18">
        <v>85</v>
      </c>
      <c r="H79" s="18">
        <v>70</v>
      </c>
      <c r="I79" s="39">
        <v>70</v>
      </c>
      <c r="J79" s="18">
        <f t="shared" si="5"/>
        <v>550</v>
      </c>
      <c r="K79" s="45">
        <f t="shared" si="6"/>
        <v>78.571428571428569</v>
      </c>
      <c r="L79" s="60">
        <v>1</v>
      </c>
      <c r="M79" s="130">
        <f t="shared" si="7"/>
        <v>87.142857142857139</v>
      </c>
      <c r="O79" s="130">
        <f t="shared" si="8"/>
        <v>87.142857142857139</v>
      </c>
      <c r="P79" s="51" t="str">
        <f t="shared" si="9"/>
        <v>Lulus</v>
      </c>
      <c r="R79" s="39">
        <v>7</v>
      </c>
    </row>
    <row r="80" spans="1:18" x14ac:dyDescent="0.25">
      <c r="A80" s="46">
        <v>72</v>
      </c>
      <c r="B80" s="30" t="s">
        <v>1117</v>
      </c>
      <c r="C80" s="18">
        <v>70</v>
      </c>
      <c r="D80" s="18">
        <v>0</v>
      </c>
      <c r="E80" s="18">
        <v>80</v>
      </c>
      <c r="F80" s="18">
        <v>75</v>
      </c>
      <c r="G80" s="18">
        <v>85</v>
      </c>
      <c r="H80" s="18">
        <v>75</v>
      </c>
      <c r="I80" s="39">
        <v>75</v>
      </c>
      <c r="J80" s="18">
        <f t="shared" si="5"/>
        <v>460</v>
      </c>
      <c r="K80" s="45">
        <f t="shared" si="6"/>
        <v>65.714285714285708</v>
      </c>
      <c r="L80" s="60">
        <v>1</v>
      </c>
      <c r="M80" s="130">
        <f t="shared" si="7"/>
        <v>79.428571428571416</v>
      </c>
      <c r="O80" s="130">
        <f t="shared" si="8"/>
        <v>79.428571428571416</v>
      </c>
      <c r="P80" s="51" t="str">
        <f t="shared" si="9"/>
        <v>Lulus</v>
      </c>
      <c r="R80" s="39">
        <v>7</v>
      </c>
    </row>
    <row r="81" spans="1:18" x14ac:dyDescent="0.25">
      <c r="A81" s="46">
        <v>73</v>
      </c>
      <c r="B81" s="30" t="s">
        <v>1118</v>
      </c>
      <c r="C81" s="18">
        <v>0</v>
      </c>
      <c r="D81" s="18">
        <v>90</v>
      </c>
      <c r="E81" s="18">
        <v>75</v>
      </c>
      <c r="F81" s="18">
        <v>0</v>
      </c>
      <c r="G81" s="18">
        <v>0</v>
      </c>
      <c r="H81" s="18">
        <v>0</v>
      </c>
      <c r="I81" s="39">
        <v>0</v>
      </c>
      <c r="J81" s="18">
        <f t="shared" si="5"/>
        <v>165</v>
      </c>
      <c r="K81" s="45">
        <f t="shared" si="6"/>
        <v>23.571428571428573</v>
      </c>
      <c r="L81" s="60">
        <v>1</v>
      </c>
      <c r="M81" s="130">
        <f t="shared" si="7"/>
        <v>54.142857142857146</v>
      </c>
      <c r="O81" s="130">
        <f t="shared" si="8"/>
        <v>54.142857142857146</v>
      </c>
      <c r="P81" s="51" t="str">
        <f t="shared" si="9"/>
        <v>Tidak Lulus</v>
      </c>
      <c r="Q81" s="39">
        <v>1</v>
      </c>
      <c r="R81" s="39">
        <v>7</v>
      </c>
    </row>
    <row r="82" spans="1:18" x14ac:dyDescent="0.25">
      <c r="A82" s="46">
        <v>74</v>
      </c>
      <c r="B82" s="18" t="s">
        <v>1119</v>
      </c>
      <c r="C82" s="18">
        <v>85</v>
      </c>
      <c r="D82" s="18">
        <v>0</v>
      </c>
      <c r="E82" s="18">
        <v>85</v>
      </c>
      <c r="F82" s="18">
        <v>75</v>
      </c>
      <c r="G82" s="18">
        <v>70</v>
      </c>
      <c r="H82" s="18">
        <v>85</v>
      </c>
      <c r="I82" s="39">
        <v>80</v>
      </c>
      <c r="J82" s="18">
        <f t="shared" si="5"/>
        <v>480</v>
      </c>
      <c r="K82" s="45">
        <f t="shared" si="6"/>
        <v>68.571428571428569</v>
      </c>
      <c r="L82" s="60">
        <v>1</v>
      </c>
      <c r="M82" s="130">
        <f t="shared" si="7"/>
        <v>81.142857142857139</v>
      </c>
      <c r="O82" s="130">
        <f t="shared" si="8"/>
        <v>81.142857142857139</v>
      </c>
      <c r="P82" s="51" t="str">
        <f t="shared" si="9"/>
        <v>Lulus</v>
      </c>
      <c r="R82" s="39">
        <v>7</v>
      </c>
    </row>
    <row r="83" spans="1:18" x14ac:dyDescent="0.25">
      <c r="C83" s="58"/>
      <c r="Q83" s="39">
        <f>SUM(Q9:Q82)</f>
        <v>5</v>
      </c>
    </row>
  </sheetData>
  <sheetProtection algorithmName="SHA-512" hashValue="KAZ2vKp07TR0Mry1bJ2sKC2lsuukU0NMGCoLJbB+8TWfGQeuFWqUe6UsSibm/Xa/MOKjBeJxk6sWjVHnqMNnig==" saltValue="NZoNDz8UwA0TGFIfYEK3Lw==" spinCount="100000" sheet="1" objects="1" scenarios="1"/>
  <mergeCells count="7">
    <mergeCell ref="C7:I7"/>
    <mergeCell ref="J7:J8"/>
    <mergeCell ref="K7:K8"/>
    <mergeCell ref="A1:P1"/>
    <mergeCell ref="A2:P2"/>
    <mergeCell ref="A3:P3"/>
    <mergeCell ref="A4:P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showGridLines="0" tabSelected="1" zoomScale="80" zoomScaleNormal="80" workbookViewId="0">
      <selection activeCell="U23" sqref="U23"/>
    </sheetView>
  </sheetViews>
  <sheetFormatPr defaultRowHeight="15.75" x14ac:dyDescent="0.25"/>
  <cols>
    <col min="1" max="1" width="9.140625" style="39"/>
    <col min="2" max="2" width="64.28515625" style="39" customWidth="1"/>
    <col min="3" max="15" width="0" style="39" hidden="1" customWidth="1"/>
    <col min="16" max="16" width="19.140625" style="75" customWidth="1"/>
    <col min="17" max="20" width="0" style="39" hidden="1" customWidth="1"/>
    <col min="21" max="16384" width="9.140625" style="39"/>
  </cols>
  <sheetData>
    <row r="1" spans="1:20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0" x14ac:dyDescent="0.2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20" x14ac:dyDescent="0.25">
      <c r="A3" s="121" t="s">
        <v>80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20" x14ac:dyDescent="0.25">
      <c r="A4" s="121" t="s">
        <v>1202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7" spans="1:20" ht="15" customHeight="1" x14ac:dyDescent="0.25">
      <c r="C7" s="127" t="s">
        <v>76</v>
      </c>
      <c r="D7" s="127"/>
      <c r="E7" s="127"/>
      <c r="F7" s="127"/>
      <c r="G7" s="127"/>
      <c r="H7" s="127"/>
      <c r="I7" s="127"/>
      <c r="J7" s="131" t="s">
        <v>77</v>
      </c>
      <c r="K7" s="128" t="s">
        <v>157</v>
      </c>
    </row>
    <row r="8" spans="1:20" x14ac:dyDescent="0.25">
      <c r="A8" s="78" t="s">
        <v>0</v>
      </c>
      <c r="B8" s="78" t="s">
        <v>1</v>
      </c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32"/>
      <c r="K8" s="134"/>
      <c r="L8" s="39" t="s">
        <v>1203</v>
      </c>
      <c r="M8" s="39" t="s">
        <v>1204</v>
      </c>
      <c r="N8" s="39" t="s">
        <v>1205</v>
      </c>
      <c r="O8" s="57" t="s">
        <v>1206</v>
      </c>
      <c r="P8" s="49" t="s">
        <v>1207</v>
      </c>
    </row>
    <row r="9" spans="1:20" x14ac:dyDescent="0.25">
      <c r="A9" s="46">
        <v>1</v>
      </c>
      <c r="B9" s="18" t="s">
        <v>1121</v>
      </c>
      <c r="C9" s="18">
        <v>95</v>
      </c>
      <c r="D9" s="18">
        <v>95</v>
      </c>
      <c r="E9" s="18">
        <v>95</v>
      </c>
      <c r="F9" s="39">
        <v>80</v>
      </c>
      <c r="G9" s="18">
        <v>75</v>
      </c>
      <c r="H9" s="18">
        <v>75</v>
      </c>
      <c r="I9" s="39">
        <v>65</v>
      </c>
      <c r="J9" s="18">
        <f t="shared" ref="J9:J40" si="0">SUM(C9:I9)</f>
        <v>580</v>
      </c>
      <c r="K9" s="45">
        <f>J9/R9</f>
        <v>82.857142857142861</v>
      </c>
      <c r="L9" s="58">
        <v>1</v>
      </c>
      <c r="M9" s="130">
        <f>((K9*60)/100)+(L9*40)</f>
        <v>89.714285714285722</v>
      </c>
      <c r="O9" s="130">
        <f>M9-N9</f>
        <v>89.714285714285722</v>
      </c>
      <c r="P9" s="51" t="str">
        <f>IF(O9&gt;=55,"Lulus","Tidak Lulus")</f>
        <v>Lulus</v>
      </c>
      <c r="R9" s="39">
        <v>7</v>
      </c>
    </row>
    <row r="10" spans="1:20" x14ac:dyDescent="0.25">
      <c r="A10" s="46">
        <v>2</v>
      </c>
      <c r="B10" s="54" t="s">
        <v>1122</v>
      </c>
      <c r="C10" s="18">
        <v>0</v>
      </c>
      <c r="D10" s="18">
        <v>0</v>
      </c>
      <c r="E10" s="18"/>
      <c r="F10" s="39">
        <v>0</v>
      </c>
      <c r="G10" s="18">
        <v>0</v>
      </c>
      <c r="H10" s="18">
        <v>0</v>
      </c>
      <c r="I10" s="39">
        <v>0</v>
      </c>
      <c r="J10" s="18">
        <f t="shared" si="0"/>
        <v>0</v>
      </c>
      <c r="K10" s="45">
        <f t="shared" ref="K10:K73" si="1">J10/R10</f>
        <v>0</v>
      </c>
      <c r="L10" s="58">
        <v>1</v>
      </c>
      <c r="M10" s="130">
        <f t="shared" ref="M10:M73" si="2">((K10*60)/100)+(L10*40)</f>
        <v>40</v>
      </c>
      <c r="O10" s="130">
        <f t="shared" ref="O10:O73" si="3">M10-N10</f>
        <v>40</v>
      </c>
      <c r="P10" s="51" t="str">
        <f t="shared" ref="P10:P73" si="4">IF(O10&gt;=55,"Lulus","Tidak Lulus")</f>
        <v>Tidak Lulus</v>
      </c>
      <c r="Q10" s="39">
        <v>1</v>
      </c>
      <c r="R10" s="39">
        <v>7</v>
      </c>
    </row>
    <row r="11" spans="1:20" x14ac:dyDescent="0.25">
      <c r="A11" s="46">
        <v>3</v>
      </c>
      <c r="B11" s="30" t="s">
        <v>1123</v>
      </c>
      <c r="C11" s="18">
        <v>85</v>
      </c>
      <c r="D11" s="18">
        <v>95</v>
      </c>
      <c r="E11" s="18">
        <v>85</v>
      </c>
      <c r="F11" s="39">
        <v>70</v>
      </c>
      <c r="G11" s="18">
        <v>75</v>
      </c>
      <c r="H11" s="18">
        <v>70</v>
      </c>
      <c r="I11" s="39">
        <v>0</v>
      </c>
      <c r="J11" s="18">
        <f t="shared" si="0"/>
        <v>480</v>
      </c>
      <c r="K11" s="45">
        <f t="shared" si="1"/>
        <v>68.571428571428569</v>
      </c>
      <c r="L11" s="58">
        <v>0</v>
      </c>
      <c r="M11" s="130">
        <f t="shared" si="2"/>
        <v>41.142857142857139</v>
      </c>
      <c r="O11" s="130">
        <f t="shared" si="3"/>
        <v>41.142857142857139</v>
      </c>
      <c r="P11" s="51" t="s">
        <v>1222</v>
      </c>
      <c r="R11" s="39">
        <v>7</v>
      </c>
      <c r="T11" s="39" t="s">
        <v>1216</v>
      </c>
    </row>
    <row r="12" spans="1:20" x14ac:dyDescent="0.25">
      <c r="A12" s="46">
        <v>4</v>
      </c>
      <c r="B12" s="54" t="s">
        <v>1124</v>
      </c>
      <c r="C12" s="18">
        <v>0</v>
      </c>
      <c r="D12" s="18">
        <v>0</v>
      </c>
      <c r="E12" s="18"/>
      <c r="F12" s="39">
        <v>0</v>
      </c>
      <c r="G12" s="18">
        <v>0</v>
      </c>
      <c r="H12" s="18">
        <v>0</v>
      </c>
      <c r="I12" s="39">
        <v>0</v>
      </c>
      <c r="J12" s="18">
        <f t="shared" si="0"/>
        <v>0</v>
      </c>
      <c r="K12" s="45">
        <f t="shared" si="1"/>
        <v>0</v>
      </c>
      <c r="L12" s="60">
        <v>1</v>
      </c>
      <c r="M12" s="130">
        <f t="shared" si="2"/>
        <v>40</v>
      </c>
      <c r="O12" s="130">
        <f t="shared" si="3"/>
        <v>40</v>
      </c>
      <c r="P12" s="51" t="str">
        <f t="shared" si="4"/>
        <v>Tidak Lulus</v>
      </c>
      <c r="Q12" s="39">
        <v>1</v>
      </c>
      <c r="R12" s="39">
        <v>7</v>
      </c>
    </row>
    <row r="13" spans="1:20" x14ac:dyDescent="0.25">
      <c r="A13" s="46">
        <v>5</v>
      </c>
      <c r="B13" s="30" t="s">
        <v>1125</v>
      </c>
      <c r="C13" s="18">
        <v>77</v>
      </c>
      <c r="D13" s="18">
        <v>85</v>
      </c>
      <c r="E13" s="18">
        <v>70</v>
      </c>
      <c r="F13" s="39">
        <v>80</v>
      </c>
      <c r="G13" s="18">
        <v>85</v>
      </c>
      <c r="H13" s="18">
        <v>90</v>
      </c>
      <c r="I13" s="39">
        <v>70</v>
      </c>
      <c r="J13" s="18">
        <f t="shared" si="0"/>
        <v>557</v>
      </c>
      <c r="K13" s="45">
        <f t="shared" si="1"/>
        <v>79.571428571428569</v>
      </c>
      <c r="L13" s="60">
        <v>1</v>
      </c>
      <c r="M13" s="130">
        <f t="shared" si="2"/>
        <v>87.742857142857133</v>
      </c>
      <c r="O13" s="130">
        <f t="shared" si="3"/>
        <v>87.742857142857133</v>
      </c>
      <c r="P13" s="51" t="str">
        <f t="shared" si="4"/>
        <v>Lulus</v>
      </c>
      <c r="R13" s="39">
        <v>7</v>
      </c>
    </row>
    <row r="14" spans="1:20" x14ac:dyDescent="0.25">
      <c r="A14" s="46">
        <v>6</v>
      </c>
      <c r="B14" s="54" t="s">
        <v>1126</v>
      </c>
      <c r="C14" s="18">
        <v>0</v>
      </c>
      <c r="D14" s="18">
        <v>0</v>
      </c>
      <c r="E14" s="18"/>
      <c r="F14" s="39">
        <v>0</v>
      </c>
      <c r="G14" s="18">
        <v>0</v>
      </c>
      <c r="H14" s="18">
        <v>0</v>
      </c>
      <c r="I14" s="39">
        <v>0</v>
      </c>
      <c r="J14" s="18">
        <f t="shared" si="0"/>
        <v>0</v>
      </c>
      <c r="K14" s="45">
        <f t="shared" si="1"/>
        <v>0</v>
      </c>
      <c r="L14" s="60">
        <v>1</v>
      </c>
      <c r="M14" s="130">
        <f t="shared" si="2"/>
        <v>40</v>
      </c>
      <c r="O14" s="130">
        <f t="shared" si="3"/>
        <v>40</v>
      </c>
      <c r="P14" s="51" t="str">
        <f t="shared" si="4"/>
        <v>Tidak Lulus</v>
      </c>
      <c r="Q14" s="39">
        <v>1</v>
      </c>
      <c r="R14" s="39">
        <v>7</v>
      </c>
    </row>
    <row r="15" spans="1:20" x14ac:dyDescent="0.25">
      <c r="A15" s="46">
        <v>7</v>
      </c>
      <c r="B15" s="30" t="s">
        <v>1127</v>
      </c>
      <c r="C15" s="18">
        <v>87</v>
      </c>
      <c r="D15" s="18">
        <v>95</v>
      </c>
      <c r="E15" s="18">
        <v>85</v>
      </c>
      <c r="F15" s="39">
        <v>80</v>
      </c>
      <c r="G15" s="18">
        <v>85</v>
      </c>
      <c r="H15" s="18">
        <v>95</v>
      </c>
      <c r="I15" s="39">
        <v>65</v>
      </c>
      <c r="J15" s="18">
        <f t="shared" si="0"/>
        <v>592</v>
      </c>
      <c r="K15" s="45">
        <f t="shared" si="1"/>
        <v>84.571428571428569</v>
      </c>
      <c r="L15" s="60">
        <v>1</v>
      </c>
      <c r="M15" s="130">
        <f t="shared" si="2"/>
        <v>90.742857142857133</v>
      </c>
      <c r="O15" s="130">
        <f t="shared" si="3"/>
        <v>90.742857142857133</v>
      </c>
      <c r="P15" s="51" t="str">
        <f t="shared" si="4"/>
        <v>Lulus</v>
      </c>
      <c r="R15" s="39">
        <v>7</v>
      </c>
    </row>
    <row r="16" spans="1:20" x14ac:dyDescent="0.25">
      <c r="A16" s="46">
        <v>8</v>
      </c>
      <c r="B16" s="54" t="s">
        <v>1128</v>
      </c>
      <c r="C16" s="18">
        <v>0</v>
      </c>
      <c r="D16" s="18">
        <v>0</v>
      </c>
      <c r="E16" s="18"/>
      <c r="F16" s="39">
        <v>0</v>
      </c>
      <c r="G16" s="18">
        <v>0</v>
      </c>
      <c r="H16" s="18">
        <v>0</v>
      </c>
      <c r="I16" s="39">
        <v>0</v>
      </c>
      <c r="J16" s="18">
        <f t="shared" si="0"/>
        <v>0</v>
      </c>
      <c r="K16" s="45">
        <f t="shared" si="1"/>
        <v>0</v>
      </c>
      <c r="L16" s="60">
        <v>1</v>
      </c>
      <c r="M16" s="130">
        <f t="shared" si="2"/>
        <v>40</v>
      </c>
      <c r="O16" s="130">
        <f t="shared" si="3"/>
        <v>40</v>
      </c>
      <c r="P16" s="51" t="str">
        <f t="shared" si="4"/>
        <v>Tidak Lulus</v>
      </c>
      <c r="Q16" s="39">
        <v>1</v>
      </c>
      <c r="R16" s="39">
        <v>7</v>
      </c>
    </row>
    <row r="17" spans="1:18" x14ac:dyDescent="0.25">
      <c r="A17" s="46">
        <v>9</v>
      </c>
      <c r="B17" s="30" t="s">
        <v>1129</v>
      </c>
      <c r="C17" s="18">
        <v>77</v>
      </c>
      <c r="D17" s="18">
        <v>90</v>
      </c>
      <c r="E17" s="18">
        <v>75</v>
      </c>
      <c r="F17" s="39">
        <v>80</v>
      </c>
      <c r="G17" s="18">
        <v>75</v>
      </c>
      <c r="H17" s="18">
        <v>95</v>
      </c>
      <c r="I17" s="39">
        <v>80</v>
      </c>
      <c r="J17" s="18">
        <f t="shared" si="0"/>
        <v>572</v>
      </c>
      <c r="K17" s="45">
        <f t="shared" si="1"/>
        <v>81.714285714285708</v>
      </c>
      <c r="L17" s="60">
        <v>1</v>
      </c>
      <c r="M17" s="130">
        <f t="shared" si="2"/>
        <v>89.028571428571425</v>
      </c>
      <c r="O17" s="130">
        <f t="shared" si="3"/>
        <v>89.028571428571425</v>
      </c>
      <c r="P17" s="51" t="str">
        <f t="shared" si="4"/>
        <v>Lulus</v>
      </c>
      <c r="R17" s="39">
        <v>7</v>
      </c>
    </row>
    <row r="18" spans="1:18" x14ac:dyDescent="0.25">
      <c r="A18" s="46">
        <v>10</v>
      </c>
      <c r="B18" s="30" t="s">
        <v>1130</v>
      </c>
      <c r="C18" s="18">
        <v>77</v>
      </c>
      <c r="D18" s="18">
        <v>85</v>
      </c>
      <c r="E18" s="18">
        <v>80</v>
      </c>
      <c r="F18" s="39">
        <v>75</v>
      </c>
      <c r="G18" s="18">
        <v>85</v>
      </c>
      <c r="H18" s="18">
        <v>90</v>
      </c>
      <c r="I18" s="39">
        <v>75</v>
      </c>
      <c r="J18" s="18">
        <f t="shared" si="0"/>
        <v>567</v>
      </c>
      <c r="K18" s="45">
        <f t="shared" si="1"/>
        <v>81</v>
      </c>
      <c r="L18" s="60">
        <v>1</v>
      </c>
      <c r="M18" s="130">
        <f t="shared" si="2"/>
        <v>88.6</v>
      </c>
      <c r="O18" s="130">
        <f t="shared" si="3"/>
        <v>88.6</v>
      </c>
      <c r="P18" s="51" t="str">
        <f t="shared" si="4"/>
        <v>Lulus</v>
      </c>
      <c r="R18" s="39">
        <v>7</v>
      </c>
    </row>
    <row r="19" spans="1:18" x14ac:dyDescent="0.25">
      <c r="A19" s="46">
        <v>11</v>
      </c>
      <c r="B19" s="30" t="s">
        <v>1131</v>
      </c>
      <c r="C19" s="18">
        <v>87</v>
      </c>
      <c r="D19" s="18">
        <v>95</v>
      </c>
      <c r="E19" s="18">
        <v>85</v>
      </c>
      <c r="F19" s="39">
        <v>80</v>
      </c>
      <c r="G19" s="18">
        <v>85</v>
      </c>
      <c r="H19" s="18">
        <v>95</v>
      </c>
      <c r="I19" s="39">
        <v>80</v>
      </c>
      <c r="J19" s="18">
        <f t="shared" si="0"/>
        <v>607</v>
      </c>
      <c r="K19" s="45">
        <f t="shared" si="1"/>
        <v>86.714285714285708</v>
      </c>
      <c r="L19" s="60">
        <v>1</v>
      </c>
      <c r="M19" s="130">
        <f t="shared" si="2"/>
        <v>92.028571428571425</v>
      </c>
      <c r="O19" s="130">
        <f t="shared" si="3"/>
        <v>92.028571428571425</v>
      </c>
      <c r="P19" s="51" t="str">
        <f t="shared" si="4"/>
        <v>Lulus</v>
      </c>
      <c r="R19" s="39">
        <v>7</v>
      </c>
    </row>
    <row r="20" spans="1:18" x14ac:dyDescent="0.25">
      <c r="A20" s="46">
        <v>12</v>
      </c>
      <c r="B20" s="30" t="s">
        <v>1132</v>
      </c>
      <c r="C20" s="18">
        <v>0</v>
      </c>
      <c r="D20" s="18">
        <v>90</v>
      </c>
      <c r="E20" s="18">
        <v>85</v>
      </c>
      <c r="F20" s="39">
        <v>80</v>
      </c>
      <c r="G20" s="18">
        <v>85</v>
      </c>
      <c r="H20" s="18">
        <v>80</v>
      </c>
      <c r="I20" s="39">
        <v>65</v>
      </c>
      <c r="J20" s="18">
        <f t="shared" si="0"/>
        <v>485</v>
      </c>
      <c r="K20" s="45">
        <f t="shared" si="1"/>
        <v>69.285714285714292</v>
      </c>
      <c r="L20" s="60">
        <v>1</v>
      </c>
      <c r="M20" s="130">
        <f t="shared" si="2"/>
        <v>81.571428571428584</v>
      </c>
      <c r="O20" s="130">
        <f t="shared" si="3"/>
        <v>81.571428571428584</v>
      </c>
      <c r="P20" s="51" t="str">
        <f t="shared" si="4"/>
        <v>Lulus</v>
      </c>
      <c r="R20" s="39">
        <v>7</v>
      </c>
    </row>
    <row r="21" spans="1:18" x14ac:dyDescent="0.25">
      <c r="A21" s="46">
        <v>13</v>
      </c>
      <c r="B21" s="47" t="s">
        <v>1133</v>
      </c>
      <c r="C21" s="18">
        <v>87</v>
      </c>
      <c r="D21" s="18">
        <v>90</v>
      </c>
      <c r="E21" s="18">
        <v>80</v>
      </c>
      <c r="F21" s="39">
        <v>85</v>
      </c>
      <c r="G21" s="18">
        <v>85</v>
      </c>
      <c r="H21" s="18">
        <v>70</v>
      </c>
      <c r="I21" s="39">
        <v>75</v>
      </c>
      <c r="J21" s="18">
        <f t="shared" si="0"/>
        <v>572</v>
      </c>
      <c r="K21" s="45">
        <f t="shared" si="1"/>
        <v>81.714285714285708</v>
      </c>
      <c r="L21" s="60">
        <v>1</v>
      </c>
      <c r="M21" s="130">
        <f t="shared" si="2"/>
        <v>89.028571428571425</v>
      </c>
      <c r="O21" s="130">
        <f t="shared" si="3"/>
        <v>89.028571428571425</v>
      </c>
      <c r="P21" s="51" t="str">
        <f t="shared" si="4"/>
        <v>Lulus</v>
      </c>
      <c r="R21" s="39">
        <v>7</v>
      </c>
    </row>
    <row r="22" spans="1:18" x14ac:dyDescent="0.25">
      <c r="A22" s="46">
        <v>14</v>
      </c>
      <c r="B22" s="47" t="s">
        <v>1134</v>
      </c>
      <c r="C22" s="18">
        <v>92</v>
      </c>
      <c r="D22" s="18">
        <v>90</v>
      </c>
      <c r="E22" s="18">
        <v>85</v>
      </c>
      <c r="F22" s="39">
        <v>85</v>
      </c>
      <c r="G22" s="18">
        <v>85</v>
      </c>
      <c r="H22" s="18">
        <v>95</v>
      </c>
      <c r="I22" s="39">
        <v>80</v>
      </c>
      <c r="J22" s="18">
        <f t="shared" si="0"/>
        <v>612</v>
      </c>
      <c r="K22" s="45">
        <f t="shared" si="1"/>
        <v>87.428571428571431</v>
      </c>
      <c r="L22" s="60">
        <v>1</v>
      </c>
      <c r="M22" s="130">
        <f t="shared" si="2"/>
        <v>92.457142857142856</v>
      </c>
      <c r="O22" s="130">
        <f t="shared" si="3"/>
        <v>92.457142857142856</v>
      </c>
      <c r="P22" s="51" t="str">
        <f t="shared" si="4"/>
        <v>Lulus</v>
      </c>
      <c r="R22" s="39">
        <v>7</v>
      </c>
    </row>
    <row r="23" spans="1:18" x14ac:dyDescent="0.25">
      <c r="A23" s="46">
        <v>15</v>
      </c>
      <c r="B23" s="47" t="s">
        <v>1135</v>
      </c>
      <c r="C23" s="18">
        <v>0</v>
      </c>
      <c r="D23" s="18">
        <v>0</v>
      </c>
      <c r="E23" s="18"/>
      <c r="F23" s="39">
        <v>0</v>
      </c>
      <c r="G23" s="18">
        <v>0</v>
      </c>
      <c r="H23" s="18">
        <v>0</v>
      </c>
      <c r="I23" s="39">
        <v>0</v>
      </c>
      <c r="J23" s="18">
        <f t="shared" si="0"/>
        <v>0</v>
      </c>
      <c r="K23" s="45">
        <f t="shared" si="1"/>
        <v>0</v>
      </c>
      <c r="L23" s="58">
        <v>0</v>
      </c>
      <c r="M23" s="130">
        <f t="shared" si="2"/>
        <v>0</v>
      </c>
      <c r="O23" s="130">
        <f t="shared" si="3"/>
        <v>0</v>
      </c>
      <c r="P23" s="51" t="str">
        <f t="shared" si="4"/>
        <v>Tidak Lulus</v>
      </c>
      <c r="Q23" s="39">
        <v>1</v>
      </c>
      <c r="R23" s="39">
        <v>7</v>
      </c>
    </row>
    <row r="24" spans="1:18" x14ac:dyDescent="0.25">
      <c r="A24" s="46">
        <v>16</v>
      </c>
      <c r="B24" s="47" t="s">
        <v>1136</v>
      </c>
      <c r="C24" s="18">
        <v>87</v>
      </c>
      <c r="D24" s="18">
        <v>90</v>
      </c>
      <c r="E24" s="18">
        <v>85</v>
      </c>
      <c r="F24" s="39">
        <v>90</v>
      </c>
      <c r="G24" s="18">
        <v>100</v>
      </c>
      <c r="H24" s="18">
        <v>100</v>
      </c>
      <c r="I24" s="39">
        <v>75</v>
      </c>
      <c r="J24" s="18">
        <f t="shared" si="0"/>
        <v>627</v>
      </c>
      <c r="K24" s="45">
        <f t="shared" si="1"/>
        <v>89.571428571428569</v>
      </c>
      <c r="L24" s="60">
        <v>1</v>
      </c>
      <c r="M24" s="130">
        <f t="shared" si="2"/>
        <v>93.742857142857133</v>
      </c>
      <c r="O24" s="130">
        <f t="shared" si="3"/>
        <v>93.742857142857133</v>
      </c>
      <c r="P24" s="51" t="str">
        <f t="shared" si="4"/>
        <v>Lulus</v>
      </c>
      <c r="R24" s="39">
        <v>7</v>
      </c>
    </row>
    <row r="25" spans="1:18" x14ac:dyDescent="0.25">
      <c r="A25" s="46">
        <v>17</v>
      </c>
      <c r="B25" s="47" t="s">
        <v>1137</v>
      </c>
      <c r="C25" s="18">
        <v>70</v>
      </c>
      <c r="D25" s="18">
        <v>90</v>
      </c>
      <c r="E25" s="18">
        <v>80</v>
      </c>
      <c r="F25" s="39">
        <v>80</v>
      </c>
      <c r="G25" s="18">
        <v>75</v>
      </c>
      <c r="H25" s="18">
        <v>0</v>
      </c>
      <c r="I25" s="39">
        <v>60</v>
      </c>
      <c r="J25" s="18">
        <f t="shared" si="0"/>
        <v>455</v>
      </c>
      <c r="K25" s="45">
        <f t="shared" si="1"/>
        <v>65</v>
      </c>
      <c r="L25" s="60">
        <v>1</v>
      </c>
      <c r="M25" s="130">
        <f t="shared" si="2"/>
        <v>79</v>
      </c>
      <c r="O25" s="130">
        <f t="shared" si="3"/>
        <v>79</v>
      </c>
      <c r="P25" s="51" t="str">
        <f t="shared" si="4"/>
        <v>Lulus</v>
      </c>
      <c r="R25" s="39">
        <v>7</v>
      </c>
    </row>
    <row r="26" spans="1:18" x14ac:dyDescent="0.25">
      <c r="A26" s="46">
        <v>18</v>
      </c>
      <c r="B26" s="47" t="s">
        <v>1138</v>
      </c>
      <c r="C26" s="18">
        <v>93</v>
      </c>
      <c r="D26" s="18">
        <v>95</v>
      </c>
      <c r="E26" s="18">
        <v>95</v>
      </c>
      <c r="F26" s="39">
        <v>95</v>
      </c>
      <c r="G26" s="18">
        <v>90</v>
      </c>
      <c r="H26" s="18">
        <v>100</v>
      </c>
      <c r="I26" s="39">
        <v>0</v>
      </c>
      <c r="J26" s="18">
        <f t="shared" si="0"/>
        <v>568</v>
      </c>
      <c r="K26" s="45">
        <f t="shared" si="1"/>
        <v>81.142857142857139</v>
      </c>
      <c r="L26" s="60">
        <v>1</v>
      </c>
      <c r="M26" s="130">
        <f t="shared" si="2"/>
        <v>88.685714285714283</v>
      </c>
      <c r="O26" s="130">
        <f t="shared" si="3"/>
        <v>88.685714285714283</v>
      </c>
      <c r="P26" s="51" t="str">
        <f t="shared" si="4"/>
        <v>Lulus</v>
      </c>
      <c r="R26" s="39">
        <v>7</v>
      </c>
    </row>
    <row r="27" spans="1:18" x14ac:dyDescent="0.25">
      <c r="A27" s="46">
        <v>19</v>
      </c>
      <c r="B27" s="47" t="s">
        <v>1139</v>
      </c>
      <c r="C27" s="18">
        <v>77</v>
      </c>
      <c r="D27" s="18">
        <v>90</v>
      </c>
      <c r="E27" s="18">
        <v>80</v>
      </c>
      <c r="F27" s="39">
        <v>70</v>
      </c>
      <c r="G27" s="18">
        <v>85</v>
      </c>
      <c r="H27" s="18">
        <v>80</v>
      </c>
      <c r="I27" s="39">
        <v>70</v>
      </c>
      <c r="J27" s="18">
        <f t="shared" si="0"/>
        <v>552</v>
      </c>
      <c r="K27" s="45">
        <f t="shared" si="1"/>
        <v>78.857142857142861</v>
      </c>
      <c r="L27" s="60">
        <v>1</v>
      </c>
      <c r="M27" s="130">
        <f t="shared" si="2"/>
        <v>87.314285714285717</v>
      </c>
      <c r="O27" s="130">
        <f t="shared" si="3"/>
        <v>87.314285714285717</v>
      </c>
      <c r="P27" s="51" t="str">
        <f t="shared" si="4"/>
        <v>Lulus</v>
      </c>
      <c r="R27" s="39">
        <v>7</v>
      </c>
    </row>
    <row r="28" spans="1:18" x14ac:dyDescent="0.25">
      <c r="A28" s="46">
        <v>20</v>
      </c>
      <c r="B28" s="47" t="s">
        <v>1140</v>
      </c>
      <c r="C28" s="18">
        <v>77</v>
      </c>
      <c r="D28" s="18">
        <v>85</v>
      </c>
      <c r="E28" s="18"/>
      <c r="F28" s="39">
        <v>80</v>
      </c>
      <c r="G28" s="18">
        <v>85</v>
      </c>
      <c r="H28" s="18">
        <v>95</v>
      </c>
      <c r="I28" s="39">
        <v>65</v>
      </c>
      <c r="J28" s="18">
        <f t="shared" si="0"/>
        <v>487</v>
      </c>
      <c r="K28" s="45">
        <f t="shared" si="1"/>
        <v>69.571428571428569</v>
      </c>
      <c r="L28" s="60">
        <v>1</v>
      </c>
      <c r="M28" s="130">
        <f t="shared" si="2"/>
        <v>81.742857142857133</v>
      </c>
      <c r="O28" s="130">
        <f t="shared" si="3"/>
        <v>81.742857142857133</v>
      </c>
      <c r="P28" s="51" t="str">
        <f t="shared" si="4"/>
        <v>Lulus</v>
      </c>
      <c r="R28" s="39">
        <v>7</v>
      </c>
    </row>
    <row r="29" spans="1:18" x14ac:dyDescent="0.25">
      <c r="A29" s="46">
        <v>21</v>
      </c>
      <c r="B29" s="47" t="s">
        <v>1141</v>
      </c>
      <c r="C29" s="18">
        <v>85</v>
      </c>
      <c r="D29" s="18">
        <v>85</v>
      </c>
      <c r="E29" s="18">
        <v>80</v>
      </c>
      <c r="F29" s="39">
        <v>80</v>
      </c>
      <c r="G29" s="18">
        <v>85</v>
      </c>
      <c r="H29" s="18">
        <v>95</v>
      </c>
      <c r="I29" s="39">
        <v>80</v>
      </c>
      <c r="J29" s="18">
        <f t="shared" si="0"/>
        <v>590</v>
      </c>
      <c r="K29" s="45">
        <f t="shared" si="1"/>
        <v>84.285714285714292</v>
      </c>
      <c r="L29" s="60">
        <v>1</v>
      </c>
      <c r="M29" s="130">
        <f t="shared" si="2"/>
        <v>90.571428571428584</v>
      </c>
      <c r="O29" s="130">
        <f t="shared" si="3"/>
        <v>90.571428571428584</v>
      </c>
      <c r="P29" s="51" t="str">
        <f t="shared" si="4"/>
        <v>Lulus</v>
      </c>
      <c r="R29" s="39">
        <v>7</v>
      </c>
    </row>
    <row r="30" spans="1:18" x14ac:dyDescent="0.25">
      <c r="A30" s="46">
        <v>22</v>
      </c>
      <c r="B30" s="47" t="s">
        <v>1142</v>
      </c>
      <c r="C30" s="18">
        <v>92</v>
      </c>
      <c r="D30" s="18">
        <v>85</v>
      </c>
      <c r="E30" s="18">
        <v>90</v>
      </c>
      <c r="F30" s="39">
        <v>90</v>
      </c>
      <c r="G30" s="18">
        <v>85</v>
      </c>
      <c r="H30" s="18">
        <v>85</v>
      </c>
      <c r="I30" s="39">
        <v>75</v>
      </c>
      <c r="J30" s="18">
        <f t="shared" si="0"/>
        <v>602</v>
      </c>
      <c r="K30" s="45">
        <f t="shared" si="1"/>
        <v>86</v>
      </c>
      <c r="L30" s="60">
        <v>1</v>
      </c>
      <c r="M30" s="130">
        <f t="shared" si="2"/>
        <v>91.6</v>
      </c>
      <c r="O30" s="130">
        <f t="shared" si="3"/>
        <v>91.6</v>
      </c>
      <c r="P30" s="51" t="str">
        <f t="shared" si="4"/>
        <v>Lulus</v>
      </c>
      <c r="R30" s="39">
        <v>7</v>
      </c>
    </row>
    <row r="31" spans="1:18" x14ac:dyDescent="0.25">
      <c r="A31" s="46">
        <v>23</v>
      </c>
      <c r="B31" s="47" t="s">
        <v>1143</v>
      </c>
      <c r="C31" s="18">
        <v>70</v>
      </c>
      <c r="D31" s="18">
        <v>80</v>
      </c>
      <c r="E31" s="18">
        <v>85</v>
      </c>
      <c r="F31" s="39">
        <v>70</v>
      </c>
      <c r="G31" s="18">
        <v>85</v>
      </c>
      <c r="H31" s="18">
        <v>80</v>
      </c>
      <c r="I31" s="39">
        <v>65</v>
      </c>
      <c r="J31" s="18">
        <f t="shared" si="0"/>
        <v>535</v>
      </c>
      <c r="K31" s="45">
        <f t="shared" si="1"/>
        <v>76.428571428571431</v>
      </c>
      <c r="L31" s="60">
        <v>1</v>
      </c>
      <c r="M31" s="130">
        <f t="shared" si="2"/>
        <v>85.857142857142861</v>
      </c>
      <c r="O31" s="130">
        <f t="shared" si="3"/>
        <v>85.857142857142861</v>
      </c>
      <c r="P31" s="51" t="str">
        <f t="shared" si="4"/>
        <v>Lulus</v>
      </c>
      <c r="R31" s="39">
        <v>7</v>
      </c>
    </row>
    <row r="32" spans="1:18" x14ac:dyDescent="0.25">
      <c r="A32" s="46">
        <v>24</v>
      </c>
      <c r="B32" s="47" t="s">
        <v>1144</v>
      </c>
      <c r="C32" s="18">
        <v>77</v>
      </c>
      <c r="D32" s="18">
        <v>85</v>
      </c>
      <c r="E32" s="18">
        <v>80</v>
      </c>
      <c r="F32" s="39">
        <v>80</v>
      </c>
      <c r="G32" s="18">
        <v>85</v>
      </c>
      <c r="H32" s="18">
        <v>80</v>
      </c>
      <c r="I32" s="39">
        <v>75</v>
      </c>
      <c r="J32" s="18">
        <f t="shared" si="0"/>
        <v>562</v>
      </c>
      <c r="K32" s="45">
        <f t="shared" si="1"/>
        <v>80.285714285714292</v>
      </c>
      <c r="L32" s="60">
        <v>1</v>
      </c>
      <c r="M32" s="130">
        <f t="shared" si="2"/>
        <v>88.171428571428578</v>
      </c>
      <c r="O32" s="130">
        <f t="shared" si="3"/>
        <v>88.171428571428578</v>
      </c>
      <c r="P32" s="51" t="str">
        <f t="shared" si="4"/>
        <v>Lulus</v>
      </c>
      <c r="R32" s="39">
        <v>7</v>
      </c>
    </row>
    <row r="33" spans="1:18" x14ac:dyDescent="0.25">
      <c r="A33" s="46">
        <v>25</v>
      </c>
      <c r="B33" s="47" t="s">
        <v>1145</v>
      </c>
      <c r="C33" s="18">
        <v>77</v>
      </c>
      <c r="D33" s="18">
        <v>90</v>
      </c>
      <c r="E33" s="18">
        <v>80</v>
      </c>
      <c r="F33" s="39">
        <v>70</v>
      </c>
      <c r="G33" s="18">
        <v>85</v>
      </c>
      <c r="H33" s="18">
        <v>80</v>
      </c>
      <c r="I33" s="39">
        <v>65</v>
      </c>
      <c r="J33" s="18">
        <f t="shared" si="0"/>
        <v>547</v>
      </c>
      <c r="K33" s="45">
        <f t="shared" si="1"/>
        <v>78.142857142857139</v>
      </c>
      <c r="L33" s="60">
        <v>1</v>
      </c>
      <c r="M33" s="130">
        <f t="shared" si="2"/>
        <v>86.885714285714286</v>
      </c>
      <c r="O33" s="130">
        <f t="shared" si="3"/>
        <v>86.885714285714286</v>
      </c>
      <c r="P33" s="51" t="str">
        <f t="shared" si="4"/>
        <v>Lulus</v>
      </c>
      <c r="R33" s="39">
        <v>7</v>
      </c>
    </row>
    <row r="34" spans="1:18" x14ac:dyDescent="0.25">
      <c r="A34" s="46">
        <v>26</v>
      </c>
      <c r="B34" s="47" t="s">
        <v>1146</v>
      </c>
      <c r="C34" s="18">
        <v>77</v>
      </c>
      <c r="D34" s="18">
        <v>90</v>
      </c>
      <c r="E34" s="18">
        <v>80</v>
      </c>
      <c r="F34" s="39">
        <v>90</v>
      </c>
      <c r="G34" s="18">
        <v>85</v>
      </c>
      <c r="H34" s="18">
        <v>80</v>
      </c>
      <c r="I34" s="39">
        <v>80</v>
      </c>
      <c r="J34" s="18">
        <f t="shared" si="0"/>
        <v>582</v>
      </c>
      <c r="K34" s="45">
        <f t="shared" si="1"/>
        <v>83.142857142857139</v>
      </c>
      <c r="L34" s="60">
        <v>1</v>
      </c>
      <c r="M34" s="130">
        <f t="shared" si="2"/>
        <v>89.885714285714286</v>
      </c>
      <c r="O34" s="130">
        <f t="shared" si="3"/>
        <v>89.885714285714286</v>
      </c>
      <c r="P34" s="51" t="str">
        <f t="shared" si="4"/>
        <v>Lulus</v>
      </c>
      <c r="R34" s="39">
        <v>7</v>
      </c>
    </row>
    <row r="35" spans="1:18" x14ac:dyDescent="0.25">
      <c r="A35" s="46">
        <v>27</v>
      </c>
      <c r="B35" s="47" t="s">
        <v>1147</v>
      </c>
      <c r="C35" s="18">
        <v>92</v>
      </c>
      <c r="D35" s="18">
        <v>90</v>
      </c>
      <c r="E35" s="18">
        <v>75</v>
      </c>
      <c r="F35" s="39">
        <v>75</v>
      </c>
      <c r="G35" s="18">
        <v>85</v>
      </c>
      <c r="H35" s="18">
        <v>95</v>
      </c>
      <c r="I35" s="39">
        <v>65</v>
      </c>
      <c r="J35" s="18">
        <f t="shared" si="0"/>
        <v>577</v>
      </c>
      <c r="K35" s="45">
        <f t="shared" si="1"/>
        <v>82.428571428571431</v>
      </c>
      <c r="L35" s="60">
        <v>1</v>
      </c>
      <c r="M35" s="130">
        <f t="shared" si="2"/>
        <v>89.457142857142856</v>
      </c>
      <c r="O35" s="130">
        <f t="shared" si="3"/>
        <v>89.457142857142856</v>
      </c>
      <c r="P35" s="51" t="str">
        <f t="shared" si="4"/>
        <v>Lulus</v>
      </c>
      <c r="R35" s="39">
        <v>7</v>
      </c>
    </row>
    <row r="36" spans="1:18" x14ac:dyDescent="0.25">
      <c r="A36" s="46">
        <v>28</v>
      </c>
      <c r="B36" s="47" t="s">
        <v>1148</v>
      </c>
      <c r="C36" s="18">
        <v>70</v>
      </c>
      <c r="D36" s="18">
        <v>90</v>
      </c>
      <c r="E36" s="18">
        <v>80</v>
      </c>
      <c r="F36" s="39">
        <v>80</v>
      </c>
      <c r="G36" s="18">
        <v>75</v>
      </c>
      <c r="H36" s="18">
        <v>90</v>
      </c>
      <c r="I36" s="39">
        <v>90</v>
      </c>
      <c r="J36" s="18">
        <f t="shared" si="0"/>
        <v>575</v>
      </c>
      <c r="K36" s="45">
        <f t="shared" si="1"/>
        <v>82.142857142857139</v>
      </c>
      <c r="L36" s="60">
        <v>1</v>
      </c>
      <c r="M36" s="130">
        <f t="shared" si="2"/>
        <v>89.285714285714278</v>
      </c>
      <c r="O36" s="130">
        <f t="shared" si="3"/>
        <v>89.285714285714278</v>
      </c>
      <c r="P36" s="51" t="str">
        <f t="shared" si="4"/>
        <v>Lulus</v>
      </c>
      <c r="R36" s="39">
        <v>7</v>
      </c>
    </row>
    <row r="37" spans="1:18" x14ac:dyDescent="0.25">
      <c r="A37" s="46">
        <v>29</v>
      </c>
      <c r="B37" s="47" t="s">
        <v>1149</v>
      </c>
      <c r="C37" s="18">
        <v>87</v>
      </c>
      <c r="D37" s="18">
        <v>95</v>
      </c>
      <c r="E37" s="18">
        <v>80</v>
      </c>
      <c r="F37" s="39">
        <v>80</v>
      </c>
      <c r="G37" s="18">
        <v>85</v>
      </c>
      <c r="H37" s="18">
        <v>95</v>
      </c>
      <c r="I37" s="39">
        <v>70</v>
      </c>
      <c r="J37" s="18">
        <f t="shared" si="0"/>
        <v>592</v>
      </c>
      <c r="K37" s="45">
        <f t="shared" si="1"/>
        <v>84.571428571428569</v>
      </c>
      <c r="L37" s="60">
        <v>1</v>
      </c>
      <c r="M37" s="130">
        <f t="shared" si="2"/>
        <v>90.742857142857133</v>
      </c>
      <c r="O37" s="130">
        <f t="shared" si="3"/>
        <v>90.742857142857133</v>
      </c>
      <c r="P37" s="51" t="str">
        <f t="shared" si="4"/>
        <v>Lulus</v>
      </c>
      <c r="R37" s="39">
        <v>7</v>
      </c>
    </row>
    <row r="38" spans="1:18" x14ac:dyDescent="0.25">
      <c r="A38" s="46">
        <v>30</v>
      </c>
      <c r="B38" s="47" t="s">
        <v>1150</v>
      </c>
      <c r="C38" s="18">
        <v>95</v>
      </c>
      <c r="D38" s="18">
        <v>95</v>
      </c>
      <c r="E38" s="18">
        <v>85</v>
      </c>
      <c r="F38" s="39">
        <v>80</v>
      </c>
      <c r="G38" s="18">
        <v>85</v>
      </c>
      <c r="H38" s="18">
        <v>100</v>
      </c>
      <c r="I38" s="39">
        <v>90</v>
      </c>
      <c r="J38" s="18">
        <f t="shared" si="0"/>
        <v>630</v>
      </c>
      <c r="K38" s="45">
        <f t="shared" si="1"/>
        <v>90</v>
      </c>
      <c r="L38" s="60">
        <v>1</v>
      </c>
      <c r="M38" s="130">
        <f t="shared" si="2"/>
        <v>94</v>
      </c>
      <c r="O38" s="130">
        <f t="shared" si="3"/>
        <v>94</v>
      </c>
      <c r="P38" s="51" t="str">
        <f t="shared" si="4"/>
        <v>Lulus</v>
      </c>
      <c r="R38" s="39">
        <v>7</v>
      </c>
    </row>
    <row r="39" spans="1:18" x14ac:dyDescent="0.25">
      <c r="A39" s="46">
        <v>31</v>
      </c>
      <c r="B39" s="47" t="s">
        <v>1151</v>
      </c>
      <c r="C39" s="18">
        <v>87</v>
      </c>
      <c r="D39" s="18">
        <v>95</v>
      </c>
      <c r="E39" s="18">
        <v>90</v>
      </c>
      <c r="F39" s="39">
        <v>95</v>
      </c>
      <c r="G39" s="18">
        <v>75</v>
      </c>
      <c r="H39" s="18">
        <v>100</v>
      </c>
      <c r="I39" s="39">
        <v>75</v>
      </c>
      <c r="J39" s="18">
        <f t="shared" si="0"/>
        <v>617</v>
      </c>
      <c r="K39" s="45">
        <f t="shared" si="1"/>
        <v>88.142857142857139</v>
      </c>
      <c r="L39" s="60">
        <v>1</v>
      </c>
      <c r="M39" s="130">
        <f t="shared" si="2"/>
        <v>92.885714285714286</v>
      </c>
      <c r="O39" s="130">
        <f t="shared" si="3"/>
        <v>92.885714285714286</v>
      </c>
      <c r="P39" s="51" t="str">
        <f t="shared" si="4"/>
        <v>Lulus</v>
      </c>
      <c r="R39" s="39">
        <v>7</v>
      </c>
    </row>
    <row r="40" spans="1:18" x14ac:dyDescent="0.25">
      <c r="A40" s="46">
        <v>32</v>
      </c>
      <c r="B40" s="95" t="s">
        <v>1152</v>
      </c>
      <c r="C40" s="18">
        <v>0</v>
      </c>
      <c r="D40" s="18">
        <v>0</v>
      </c>
      <c r="E40" s="18"/>
      <c r="F40" s="39">
        <v>0</v>
      </c>
      <c r="G40" s="18">
        <v>0</v>
      </c>
      <c r="H40" s="18">
        <v>0</v>
      </c>
      <c r="I40" s="39">
        <v>65</v>
      </c>
      <c r="J40" s="18">
        <f t="shared" si="0"/>
        <v>65</v>
      </c>
      <c r="K40" s="45">
        <f t="shared" si="1"/>
        <v>9.2857142857142865</v>
      </c>
      <c r="L40" s="60">
        <v>1</v>
      </c>
      <c r="M40" s="130">
        <f t="shared" si="2"/>
        <v>45.571428571428569</v>
      </c>
      <c r="O40" s="130">
        <f t="shared" si="3"/>
        <v>45.571428571428569</v>
      </c>
      <c r="P40" s="51" t="str">
        <f t="shared" si="4"/>
        <v>Tidak Lulus</v>
      </c>
      <c r="Q40" s="39">
        <v>1</v>
      </c>
      <c r="R40" s="39">
        <v>7</v>
      </c>
    </row>
    <row r="41" spans="1:18" x14ac:dyDescent="0.25">
      <c r="A41" s="46">
        <v>33</v>
      </c>
      <c r="B41" s="30" t="s">
        <v>1153</v>
      </c>
      <c r="C41" s="18">
        <v>85</v>
      </c>
      <c r="D41" s="18">
        <v>85</v>
      </c>
      <c r="E41" s="18">
        <v>80</v>
      </c>
      <c r="F41" s="39">
        <v>85</v>
      </c>
      <c r="G41" s="18">
        <v>85</v>
      </c>
      <c r="H41" s="18">
        <v>85</v>
      </c>
      <c r="I41" s="39">
        <v>75</v>
      </c>
      <c r="J41" s="18">
        <f t="shared" ref="J41:J72" si="5">SUM(C41:I41)</f>
        <v>580</v>
      </c>
      <c r="K41" s="45">
        <f t="shared" si="1"/>
        <v>82.857142857142861</v>
      </c>
      <c r="L41" s="60">
        <v>1</v>
      </c>
      <c r="M41" s="130">
        <f t="shared" si="2"/>
        <v>89.714285714285722</v>
      </c>
      <c r="O41" s="130">
        <f t="shared" si="3"/>
        <v>89.714285714285722</v>
      </c>
      <c r="P41" s="51" t="str">
        <f t="shared" si="4"/>
        <v>Lulus</v>
      </c>
      <c r="R41" s="39">
        <v>7</v>
      </c>
    </row>
    <row r="42" spans="1:18" x14ac:dyDescent="0.25">
      <c r="A42" s="46">
        <v>34</v>
      </c>
      <c r="B42" s="29" t="s">
        <v>1154</v>
      </c>
      <c r="C42" s="18">
        <v>85</v>
      </c>
      <c r="D42" s="18">
        <v>95</v>
      </c>
      <c r="E42" s="18">
        <v>85</v>
      </c>
      <c r="F42" s="39">
        <v>75</v>
      </c>
      <c r="G42" s="18">
        <v>85</v>
      </c>
      <c r="H42" s="18">
        <v>95</v>
      </c>
      <c r="I42" s="39">
        <v>80</v>
      </c>
      <c r="J42" s="18">
        <f t="shared" si="5"/>
        <v>600</v>
      </c>
      <c r="K42" s="45">
        <f t="shared" si="1"/>
        <v>85.714285714285708</v>
      </c>
      <c r="L42" s="60">
        <v>1</v>
      </c>
      <c r="M42" s="130">
        <f t="shared" si="2"/>
        <v>91.428571428571416</v>
      </c>
      <c r="O42" s="130">
        <f t="shared" si="3"/>
        <v>91.428571428571416</v>
      </c>
      <c r="P42" s="51" t="str">
        <f t="shared" si="4"/>
        <v>Lulus</v>
      </c>
      <c r="R42" s="39">
        <v>7</v>
      </c>
    </row>
    <row r="43" spans="1:18" x14ac:dyDescent="0.25">
      <c r="A43" s="46">
        <v>35</v>
      </c>
      <c r="B43" s="30" t="s">
        <v>1155</v>
      </c>
      <c r="C43" s="18">
        <v>85</v>
      </c>
      <c r="D43" s="18">
        <v>90</v>
      </c>
      <c r="E43" s="18">
        <v>80</v>
      </c>
      <c r="F43" s="39">
        <v>80</v>
      </c>
      <c r="G43" s="18">
        <v>100</v>
      </c>
      <c r="H43" s="18">
        <v>95</v>
      </c>
      <c r="I43" s="39">
        <v>85</v>
      </c>
      <c r="J43" s="18">
        <f t="shared" si="5"/>
        <v>615</v>
      </c>
      <c r="K43" s="45">
        <f t="shared" si="1"/>
        <v>87.857142857142861</v>
      </c>
      <c r="L43" s="60">
        <v>1</v>
      </c>
      <c r="M43" s="130">
        <f t="shared" si="2"/>
        <v>92.714285714285722</v>
      </c>
      <c r="O43" s="130">
        <f t="shared" si="3"/>
        <v>92.714285714285722</v>
      </c>
      <c r="P43" s="51" t="str">
        <f t="shared" si="4"/>
        <v>Lulus</v>
      </c>
      <c r="R43" s="39">
        <v>7</v>
      </c>
    </row>
    <row r="44" spans="1:18" x14ac:dyDescent="0.25">
      <c r="A44" s="46">
        <v>36</v>
      </c>
      <c r="B44" s="30" t="s">
        <v>1156</v>
      </c>
      <c r="C44" s="18">
        <v>70</v>
      </c>
      <c r="D44" s="18">
        <v>85</v>
      </c>
      <c r="E44" s="18">
        <v>80</v>
      </c>
      <c r="F44" s="39">
        <v>75</v>
      </c>
      <c r="G44" s="18">
        <v>85</v>
      </c>
      <c r="H44" s="18">
        <v>75</v>
      </c>
      <c r="I44" s="39">
        <v>75</v>
      </c>
      <c r="J44" s="18">
        <f t="shared" si="5"/>
        <v>545</v>
      </c>
      <c r="K44" s="45">
        <f t="shared" si="1"/>
        <v>77.857142857142861</v>
      </c>
      <c r="L44" s="60">
        <v>1</v>
      </c>
      <c r="M44" s="130">
        <f t="shared" si="2"/>
        <v>86.714285714285722</v>
      </c>
      <c r="O44" s="130">
        <f t="shared" si="3"/>
        <v>86.714285714285722</v>
      </c>
      <c r="P44" s="51" t="str">
        <f t="shared" si="4"/>
        <v>Lulus</v>
      </c>
      <c r="R44" s="39">
        <v>7</v>
      </c>
    </row>
    <row r="45" spans="1:18" x14ac:dyDescent="0.25">
      <c r="A45" s="46">
        <v>37</v>
      </c>
      <c r="B45" s="30" t="s">
        <v>1157</v>
      </c>
      <c r="C45" s="18">
        <v>87</v>
      </c>
      <c r="D45" s="18">
        <v>90</v>
      </c>
      <c r="E45" s="18">
        <v>90</v>
      </c>
      <c r="F45" s="39">
        <v>80</v>
      </c>
      <c r="G45" s="18">
        <v>85</v>
      </c>
      <c r="H45" s="18">
        <v>95</v>
      </c>
      <c r="I45" s="39">
        <v>80</v>
      </c>
      <c r="J45" s="18">
        <f t="shared" si="5"/>
        <v>607</v>
      </c>
      <c r="K45" s="45">
        <f t="shared" si="1"/>
        <v>86.714285714285708</v>
      </c>
      <c r="L45" s="60">
        <v>1</v>
      </c>
      <c r="M45" s="130">
        <f t="shared" si="2"/>
        <v>92.028571428571425</v>
      </c>
      <c r="O45" s="130">
        <f t="shared" si="3"/>
        <v>92.028571428571425</v>
      </c>
      <c r="P45" s="51" t="str">
        <f t="shared" si="4"/>
        <v>Lulus</v>
      </c>
      <c r="R45" s="39">
        <v>7</v>
      </c>
    </row>
    <row r="46" spans="1:18" x14ac:dyDescent="0.25">
      <c r="A46" s="46">
        <v>38</v>
      </c>
      <c r="B46" s="30" t="s">
        <v>1158</v>
      </c>
      <c r="C46" s="18">
        <v>88</v>
      </c>
      <c r="D46" s="18">
        <v>90</v>
      </c>
      <c r="E46" s="18">
        <v>100</v>
      </c>
      <c r="F46" s="39">
        <v>100</v>
      </c>
      <c r="G46" s="18">
        <v>80</v>
      </c>
      <c r="H46" s="18">
        <v>70</v>
      </c>
      <c r="I46" s="39">
        <v>0</v>
      </c>
      <c r="J46" s="18">
        <f t="shared" si="5"/>
        <v>528</v>
      </c>
      <c r="K46" s="45">
        <f t="shared" si="1"/>
        <v>75.428571428571431</v>
      </c>
      <c r="L46" s="60">
        <v>1</v>
      </c>
      <c r="M46" s="130">
        <f t="shared" si="2"/>
        <v>85.257142857142867</v>
      </c>
      <c r="O46" s="130">
        <f t="shared" si="3"/>
        <v>85.257142857142867</v>
      </c>
      <c r="P46" s="51" t="str">
        <f t="shared" si="4"/>
        <v>Lulus</v>
      </c>
      <c r="R46" s="39">
        <v>7</v>
      </c>
    </row>
    <row r="47" spans="1:18" x14ac:dyDescent="0.25">
      <c r="A47" s="46">
        <v>39</v>
      </c>
      <c r="B47" s="30" t="s">
        <v>1159</v>
      </c>
      <c r="C47" s="18">
        <v>70</v>
      </c>
      <c r="D47" s="18">
        <v>75</v>
      </c>
      <c r="E47" s="18">
        <v>85</v>
      </c>
      <c r="F47" s="39">
        <v>75</v>
      </c>
      <c r="G47" s="18">
        <v>75</v>
      </c>
      <c r="H47" s="18">
        <v>75</v>
      </c>
      <c r="I47" s="39">
        <v>80</v>
      </c>
      <c r="J47" s="18">
        <f t="shared" si="5"/>
        <v>535</v>
      </c>
      <c r="K47" s="45">
        <f t="shared" si="1"/>
        <v>76.428571428571431</v>
      </c>
      <c r="L47" s="60">
        <v>1</v>
      </c>
      <c r="M47" s="130">
        <f t="shared" si="2"/>
        <v>85.857142857142861</v>
      </c>
      <c r="O47" s="130">
        <f t="shared" si="3"/>
        <v>85.857142857142861</v>
      </c>
      <c r="P47" s="51" t="str">
        <f t="shared" si="4"/>
        <v>Lulus</v>
      </c>
      <c r="R47" s="39">
        <v>7</v>
      </c>
    </row>
    <row r="48" spans="1:18" x14ac:dyDescent="0.25">
      <c r="A48" s="46">
        <v>40</v>
      </c>
      <c r="B48" s="30" t="s">
        <v>1160</v>
      </c>
      <c r="C48" s="18">
        <v>0</v>
      </c>
      <c r="D48" s="18">
        <v>0</v>
      </c>
      <c r="E48" s="18"/>
      <c r="F48" s="39">
        <v>0</v>
      </c>
      <c r="G48" s="18">
        <v>0</v>
      </c>
      <c r="H48" s="18">
        <v>0</v>
      </c>
      <c r="I48" s="39">
        <v>0</v>
      </c>
      <c r="J48" s="18">
        <f t="shared" si="5"/>
        <v>0</v>
      </c>
      <c r="K48" s="45">
        <f t="shared" si="1"/>
        <v>0</v>
      </c>
      <c r="L48" s="58">
        <v>0</v>
      </c>
      <c r="M48" s="130">
        <f t="shared" si="2"/>
        <v>0</v>
      </c>
      <c r="O48" s="130">
        <f t="shared" si="3"/>
        <v>0</v>
      </c>
      <c r="P48" s="51" t="str">
        <f t="shared" si="4"/>
        <v>Tidak Lulus</v>
      </c>
      <c r="Q48" s="39">
        <v>1</v>
      </c>
      <c r="R48" s="39">
        <v>7</v>
      </c>
    </row>
    <row r="49" spans="1:18" x14ac:dyDescent="0.25">
      <c r="A49" s="46">
        <v>41</v>
      </c>
      <c r="B49" s="30" t="s">
        <v>1161</v>
      </c>
      <c r="C49" s="18">
        <v>85</v>
      </c>
      <c r="D49" s="18">
        <v>95</v>
      </c>
      <c r="E49" s="18">
        <v>90</v>
      </c>
      <c r="F49" s="39">
        <v>75</v>
      </c>
      <c r="G49" s="18">
        <v>85</v>
      </c>
      <c r="H49" s="18">
        <v>90</v>
      </c>
      <c r="I49" s="39">
        <v>75</v>
      </c>
      <c r="J49" s="18">
        <f t="shared" si="5"/>
        <v>595</v>
      </c>
      <c r="K49" s="45">
        <f t="shared" si="1"/>
        <v>85</v>
      </c>
      <c r="L49" s="60">
        <v>1</v>
      </c>
      <c r="M49" s="130">
        <f t="shared" si="2"/>
        <v>91</v>
      </c>
      <c r="O49" s="130">
        <f t="shared" si="3"/>
        <v>91</v>
      </c>
      <c r="P49" s="51" t="str">
        <f t="shared" si="4"/>
        <v>Lulus</v>
      </c>
      <c r="R49" s="39">
        <v>7</v>
      </c>
    </row>
    <row r="50" spans="1:18" x14ac:dyDescent="0.25">
      <c r="A50" s="46">
        <v>42</v>
      </c>
      <c r="B50" s="30" t="s">
        <v>1162</v>
      </c>
      <c r="C50" s="18">
        <v>77</v>
      </c>
      <c r="D50" s="18">
        <v>95</v>
      </c>
      <c r="E50" s="18">
        <v>85</v>
      </c>
      <c r="F50" s="39">
        <v>80</v>
      </c>
      <c r="G50" s="18">
        <v>85</v>
      </c>
      <c r="H50" s="18">
        <v>95</v>
      </c>
      <c r="I50" s="39">
        <v>75</v>
      </c>
      <c r="J50" s="18">
        <f t="shared" si="5"/>
        <v>592</v>
      </c>
      <c r="K50" s="45">
        <f t="shared" si="1"/>
        <v>84.571428571428569</v>
      </c>
      <c r="L50" s="60">
        <v>1</v>
      </c>
      <c r="M50" s="130">
        <f t="shared" si="2"/>
        <v>90.742857142857133</v>
      </c>
      <c r="O50" s="130">
        <f t="shared" si="3"/>
        <v>90.742857142857133</v>
      </c>
      <c r="P50" s="51" t="str">
        <f t="shared" si="4"/>
        <v>Lulus</v>
      </c>
      <c r="R50" s="39">
        <v>7</v>
      </c>
    </row>
    <row r="51" spans="1:18" x14ac:dyDescent="0.25">
      <c r="A51" s="46">
        <v>43</v>
      </c>
      <c r="B51" s="30" t="s">
        <v>1163</v>
      </c>
      <c r="C51" s="18">
        <v>87</v>
      </c>
      <c r="D51" s="18">
        <v>100</v>
      </c>
      <c r="E51" s="18">
        <v>80</v>
      </c>
      <c r="F51" s="39">
        <v>95</v>
      </c>
      <c r="G51" s="18">
        <v>85</v>
      </c>
      <c r="H51" s="18">
        <v>80</v>
      </c>
      <c r="I51" s="39">
        <v>80</v>
      </c>
      <c r="J51" s="18">
        <f t="shared" si="5"/>
        <v>607</v>
      </c>
      <c r="K51" s="45">
        <f t="shared" si="1"/>
        <v>86.714285714285708</v>
      </c>
      <c r="L51" s="60">
        <v>1</v>
      </c>
      <c r="M51" s="130">
        <f t="shared" si="2"/>
        <v>92.028571428571425</v>
      </c>
      <c r="O51" s="130">
        <f t="shared" si="3"/>
        <v>92.028571428571425</v>
      </c>
      <c r="P51" s="51" t="str">
        <f t="shared" si="4"/>
        <v>Lulus</v>
      </c>
      <c r="R51" s="39">
        <v>7</v>
      </c>
    </row>
    <row r="52" spans="1:18" x14ac:dyDescent="0.25">
      <c r="A52" s="46">
        <v>44</v>
      </c>
      <c r="B52" s="30" t="s">
        <v>1164</v>
      </c>
      <c r="C52" s="18">
        <v>70</v>
      </c>
      <c r="D52" s="18">
        <v>90</v>
      </c>
      <c r="E52" s="18">
        <v>80</v>
      </c>
      <c r="F52" s="39">
        <v>80</v>
      </c>
      <c r="G52" s="18">
        <v>85</v>
      </c>
      <c r="H52" s="18">
        <v>80</v>
      </c>
      <c r="I52" s="39">
        <v>80</v>
      </c>
      <c r="J52" s="18">
        <f t="shared" si="5"/>
        <v>565</v>
      </c>
      <c r="K52" s="45">
        <f t="shared" si="1"/>
        <v>80.714285714285708</v>
      </c>
      <c r="L52" s="60">
        <v>1</v>
      </c>
      <c r="M52" s="130">
        <f t="shared" si="2"/>
        <v>88.428571428571416</v>
      </c>
      <c r="O52" s="130">
        <f t="shared" si="3"/>
        <v>88.428571428571416</v>
      </c>
      <c r="P52" s="51" t="str">
        <f t="shared" si="4"/>
        <v>Lulus</v>
      </c>
      <c r="R52" s="39">
        <v>7</v>
      </c>
    </row>
    <row r="53" spans="1:18" x14ac:dyDescent="0.25">
      <c r="A53" s="46">
        <v>45</v>
      </c>
      <c r="B53" s="30" t="s">
        <v>1165</v>
      </c>
      <c r="C53" s="18">
        <v>85</v>
      </c>
      <c r="D53" s="18">
        <v>90</v>
      </c>
      <c r="E53" s="18">
        <v>90</v>
      </c>
      <c r="F53" s="39">
        <v>90</v>
      </c>
      <c r="G53" s="18">
        <v>85</v>
      </c>
      <c r="H53" s="18">
        <v>95</v>
      </c>
      <c r="I53" s="39">
        <v>75</v>
      </c>
      <c r="J53" s="18">
        <f t="shared" si="5"/>
        <v>610</v>
      </c>
      <c r="K53" s="45">
        <f t="shared" si="1"/>
        <v>87.142857142857139</v>
      </c>
      <c r="L53" s="60">
        <v>1</v>
      </c>
      <c r="M53" s="130">
        <f t="shared" si="2"/>
        <v>92.285714285714278</v>
      </c>
      <c r="O53" s="130">
        <f t="shared" si="3"/>
        <v>92.285714285714278</v>
      </c>
      <c r="P53" s="51" t="str">
        <f t="shared" si="4"/>
        <v>Lulus</v>
      </c>
      <c r="R53" s="39">
        <v>7</v>
      </c>
    </row>
    <row r="54" spans="1:18" x14ac:dyDescent="0.25">
      <c r="A54" s="46">
        <v>46</v>
      </c>
      <c r="B54" s="30" t="s">
        <v>1166</v>
      </c>
      <c r="C54" s="18">
        <v>70</v>
      </c>
      <c r="D54" s="18">
        <v>90</v>
      </c>
      <c r="E54" s="18">
        <v>80</v>
      </c>
      <c r="F54" s="39">
        <v>85</v>
      </c>
      <c r="G54" s="18">
        <v>85</v>
      </c>
      <c r="H54" s="18">
        <v>85</v>
      </c>
      <c r="I54" s="39">
        <v>80</v>
      </c>
      <c r="J54" s="18">
        <f t="shared" si="5"/>
        <v>575</v>
      </c>
      <c r="K54" s="45">
        <f t="shared" si="1"/>
        <v>82.142857142857139</v>
      </c>
      <c r="L54" s="60">
        <v>1</v>
      </c>
      <c r="M54" s="130">
        <f t="shared" si="2"/>
        <v>89.285714285714278</v>
      </c>
      <c r="O54" s="130">
        <f t="shared" si="3"/>
        <v>89.285714285714278</v>
      </c>
      <c r="P54" s="51" t="str">
        <f t="shared" si="4"/>
        <v>Lulus</v>
      </c>
      <c r="R54" s="39">
        <v>7</v>
      </c>
    </row>
    <row r="55" spans="1:18" x14ac:dyDescent="0.25">
      <c r="A55" s="46">
        <v>47</v>
      </c>
      <c r="B55" s="30" t="s">
        <v>1167</v>
      </c>
      <c r="C55" s="18">
        <v>77</v>
      </c>
      <c r="D55" s="18">
        <v>95</v>
      </c>
      <c r="E55" s="18">
        <v>90</v>
      </c>
      <c r="F55" s="39">
        <v>80</v>
      </c>
      <c r="G55" s="18">
        <v>100</v>
      </c>
      <c r="H55" s="18">
        <v>90</v>
      </c>
      <c r="I55" s="39">
        <v>80</v>
      </c>
      <c r="J55" s="18">
        <f t="shared" si="5"/>
        <v>612</v>
      </c>
      <c r="K55" s="45">
        <f t="shared" si="1"/>
        <v>87.428571428571431</v>
      </c>
      <c r="L55" s="60">
        <v>1</v>
      </c>
      <c r="M55" s="130">
        <f t="shared" si="2"/>
        <v>92.457142857142856</v>
      </c>
      <c r="O55" s="130">
        <f t="shared" si="3"/>
        <v>92.457142857142856</v>
      </c>
      <c r="P55" s="51" t="str">
        <f t="shared" si="4"/>
        <v>Lulus</v>
      </c>
      <c r="R55" s="39">
        <v>7</v>
      </c>
    </row>
    <row r="56" spans="1:18" x14ac:dyDescent="0.25">
      <c r="A56" s="46">
        <v>48</v>
      </c>
      <c r="B56" s="30" t="s">
        <v>1168</v>
      </c>
      <c r="C56" s="18">
        <v>70</v>
      </c>
      <c r="D56" s="18">
        <v>90</v>
      </c>
      <c r="E56" s="18">
        <v>80</v>
      </c>
      <c r="F56" s="39">
        <v>80</v>
      </c>
      <c r="G56" s="18">
        <v>60</v>
      </c>
      <c r="H56" s="18">
        <v>80</v>
      </c>
      <c r="I56" s="39">
        <v>75</v>
      </c>
      <c r="J56" s="18">
        <f t="shared" si="5"/>
        <v>535</v>
      </c>
      <c r="K56" s="45">
        <f t="shared" si="1"/>
        <v>76.428571428571431</v>
      </c>
      <c r="L56" s="60">
        <v>1</v>
      </c>
      <c r="M56" s="130">
        <f t="shared" si="2"/>
        <v>85.857142857142861</v>
      </c>
      <c r="O56" s="130">
        <f t="shared" si="3"/>
        <v>85.857142857142861</v>
      </c>
      <c r="P56" s="51" t="str">
        <f t="shared" si="4"/>
        <v>Lulus</v>
      </c>
      <c r="R56" s="39">
        <v>7</v>
      </c>
    </row>
    <row r="57" spans="1:18" x14ac:dyDescent="0.25">
      <c r="A57" s="46">
        <v>49</v>
      </c>
      <c r="B57" s="30" t="s">
        <v>1169</v>
      </c>
      <c r="C57" s="18">
        <v>85</v>
      </c>
      <c r="D57" s="18">
        <v>90</v>
      </c>
      <c r="E57" s="18">
        <v>95</v>
      </c>
      <c r="F57" s="39">
        <v>80</v>
      </c>
      <c r="G57" s="18">
        <v>85</v>
      </c>
      <c r="H57" s="18">
        <v>80</v>
      </c>
      <c r="I57" s="39">
        <v>80</v>
      </c>
      <c r="J57" s="18">
        <f t="shared" si="5"/>
        <v>595</v>
      </c>
      <c r="K57" s="45">
        <f t="shared" si="1"/>
        <v>85</v>
      </c>
      <c r="L57" s="60">
        <v>1</v>
      </c>
      <c r="M57" s="130">
        <f t="shared" si="2"/>
        <v>91</v>
      </c>
      <c r="O57" s="130">
        <f t="shared" si="3"/>
        <v>91</v>
      </c>
      <c r="P57" s="51" t="str">
        <f t="shared" si="4"/>
        <v>Lulus</v>
      </c>
      <c r="R57" s="39">
        <v>7</v>
      </c>
    </row>
    <row r="58" spans="1:18" x14ac:dyDescent="0.25">
      <c r="A58" s="46">
        <v>50</v>
      </c>
      <c r="B58" s="30" t="s">
        <v>1170</v>
      </c>
      <c r="C58" s="18">
        <v>70</v>
      </c>
      <c r="D58" s="18">
        <v>85</v>
      </c>
      <c r="E58" s="18">
        <v>80</v>
      </c>
      <c r="F58" s="39">
        <v>85</v>
      </c>
      <c r="G58" s="18">
        <v>85</v>
      </c>
      <c r="H58" s="18">
        <v>90</v>
      </c>
      <c r="I58" s="39">
        <v>80</v>
      </c>
      <c r="J58" s="18">
        <f t="shared" si="5"/>
        <v>575</v>
      </c>
      <c r="K58" s="45">
        <f t="shared" si="1"/>
        <v>82.142857142857139</v>
      </c>
      <c r="L58" s="60">
        <v>1</v>
      </c>
      <c r="M58" s="130">
        <f t="shared" si="2"/>
        <v>89.285714285714278</v>
      </c>
      <c r="O58" s="130">
        <f t="shared" si="3"/>
        <v>89.285714285714278</v>
      </c>
      <c r="P58" s="51" t="str">
        <f t="shared" si="4"/>
        <v>Lulus</v>
      </c>
      <c r="R58" s="39">
        <v>7</v>
      </c>
    </row>
    <row r="59" spans="1:18" x14ac:dyDescent="0.25">
      <c r="A59" s="46">
        <v>51</v>
      </c>
      <c r="B59" s="30" t="s">
        <v>1171</v>
      </c>
      <c r="C59" s="18">
        <v>70</v>
      </c>
      <c r="D59" s="18">
        <v>85</v>
      </c>
      <c r="E59" s="18">
        <v>0</v>
      </c>
      <c r="F59" s="39">
        <v>80</v>
      </c>
      <c r="G59" s="18">
        <v>85</v>
      </c>
      <c r="H59" s="18">
        <v>80</v>
      </c>
      <c r="I59" s="39">
        <v>65</v>
      </c>
      <c r="J59" s="18">
        <f t="shared" si="5"/>
        <v>465</v>
      </c>
      <c r="K59" s="45">
        <f t="shared" si="1"/>
        <v>66.428571428571431</v>
      </c>
      <c r="L59" s="60">
        <v>1</v>
      </c>
      <c r="M59" s="130">
        <f t="shared" si="2"/>
        <v>79.857142857142861</v>
      </c>
      <c r="O59" s="130">
        <f t="shared" si="3"/>
        <v>79.857142857142861</v>
      </c>
      <c r="P59" s="51" t="str">
        <f t="shared" si="4"/>
        <v>Lulus</v>
      </c>
      <c r="R59" s="39">
        <v>7</v>
      </c>
    </row>
    <row r="60" spans="1:18" x14ac:dyDescent="0.25">
      <c r="A60" s="46">
        <v>52</v>
      </c>
      <c r="B60" s="30" t="s">
        <v>1172</v>
      </c>
      <c r="C60" s="18">
        <v>87</v>
      </c>
      <c r="D60" s="18">
        <v>90</v>
      </c>
      <c r="E60" s="18">
        <v>95</v>
      </c>
      <c r="F60" s="39">
        <v>90</v>
      </c>
      <c r="G60" s="18">
        <v>85</v>
      </c>
      <c r="H60" s="18">
        <v>80</v>
      </c>
      <c r="I60" s="39">
        <v>80</v>
      </c>
      <c r="J60" s="18">
        <f t="shared" si="5"/>
        <v>607</v>
      </c>
      <c r="K60" s="45">
        <f t="shared" si="1"/>
        <v>86.714285714285708</v>
      </c>
      <c r="L60" s="60">
        <v>1</v>
      </c>
      <c r="M60" s="130">
        <f t="shared" si="2"/>
        <v>92.028571428571425</v>
      </c>
      <c r="O60" s="130">
        <f t="shared" si="3"/>
        <v>92.028571428571425</v>
      </c>
      <c r="P60" s="51" t="str">
        <f t="shared" si="4"/>
        <v>Lulus</v>
      </c>
      <c r="R60" s="39">
        <v>7</v>
      </c>
    </row>
    <row r="61" spans="1:18" x14ac:dyDescent="0.25">
      <c r="A61" s="46">
        <v>53</v>
      </c>
      <c r="B61" s="30" t="s">
        <v>1173</v>
      </c>
      <c r="C61" s="18">
        <v>70</v>
      </c>
      <c r="D61" s="18">
        <v>95</v>
      </c>
      <c r="E61" s="18">
        <v>80</v>
      </c>
      <c r="F61" s="39">
        <v>85</v>
      </c>
      <c r="G61" s="18">
        <v>85</v>
      </c>
      <c r="H61" s="18">
        <v>95</v>
      </c>
      <c r="I61" s="39">
        <v>95</v>
      </c>
      <c r="J61" s="18">
        <f t="shared" si="5"/>
        <v>605</v>
      </c>
      <c r="K61" s="45">
        <f t="shared" si="1"/>
        <v>86.428571428571431</v>
      </c>
      <c r="L61" s="60">
        <v>1</v>
      </c>
      <c r="M61" s="130">
        <f t="shared" si="2"/>
        <v>91.857142857142861</v>
      </c>
      <c r="O61" s="130">
        <f t="shared" si="3"/>
        <v>91.857142857142861</v>
      </c>
      <c r="P61" s="51" t="str">
        <f t="shared" si="4"/>
        <v>Lulus</v>
      </c>
      <c r="R61" s="39">
        <v>7</v>
      </c>
    </row>
    <row r="62" spans="1:18" x14ac:dyDescent="0.25">
      <c r="A62" s="46">
        <v>54</v>
      </c>
      <c r="B62" s="30" t="s">
        <v>1174</v>
      </c>
      <c r="C62" s="18">
        <v>70</v>
      </c>
      <c r="D62" s="18">
        <v>95</v>
      </c>
      <c r="E62" s="18">
        <v>85</v>
      </c>
      <c r="F62" s="39">
        <v>80</v>
      </c>
      <c r="G62" s="18">
        <v>85</v>
      </c>
      <c r="H62" s="18">
        <v>90</v>
      </c>
      <c r="I62" s="39">
        <v>70</v>
      </c>
      <c r="J62" s="18">
        <f t="shared" si="5"/>
        <v>575</v>
      </c>
      <c r="K62" s="45">
        <f t="shared" si="1"/>
        <v>82.142857142857139</v>
      </c>
      <c r="L62" s="60">
        <v>1</v>
      </c>
      <c r="M62" s="130">
        <f t="shared" si="2"/>
        <v>89.285714285714278</v>
      </c>
      <c r="O62" s="130">
        <f t="shared" si="3"/>
        <v>89.285714285714278</v>
      </c>
      <c r="P62" s="51" t="str">
        <f t="shared" si="4"/>
        <v>Lulus</v>
      </c>
      <c r="R62" s="39">
        <v>7</v>
      </c>
    </row>
    <row r="63" spans="1:18" x14ac:dyDescent="0.25">
      <c r="A63" s="46">
        <v>55</v>
      </c>
      <c r="B63" s="30" t="s">
        <v>1175</v>
      </c>
      <c r="C63" s="18">
        <v>85</v>
      </c>
      <c r="D63" s="18">
        <v>75</v>
      </c>
      <c r="E63" s="18">
        <v>80</v>
      </c>
      <c r="F63" s="39">
        <v>75</v>
      </c>
      <c r="G63" s="18">
        <v>85</v>
      </c>
      <c r="H63" s="18">
        <v>95</v>
      </c>
      <c r="I63" s="39">
        <v>80</v>
      </c>
      <c r="J63" s="18">
        <f t="shared" si="5"/>
        <v>575</v>
      </c>
      <c r="K63" s="45">
        <f t="shared" si="1"/>
        <v>82.142857142857139</v>
      </c>
      <c r="L63" s="60">
        <v>1</v>
      </c>
      <c r="M63" s="130">
        <f t="shared" si="2"/>
        <v>89.285714285714278</v>
      </c>
      <c r="O63" s="130">
        <f t="shared" si="3"/>
        <v>89.285714285714278</v>
      </c>
      <c r="P63" s="51" t="str">
        <f t="shared" si="4"/>
        <v>Lulus</v>
      </c>
      <c r="R63" s="39">
        <v>7</v>
      </c>
    </row>
    <row r="64" spans="1:18" x14ac:dyDescent="0.25">
      <c r="A64" s="46">
        <v>56</v>
      </c>
      <c r="B64" s="30" t="s">
        <v>1176</v>
      </c>
      <c r="C64" s="18">
        <v>85</v>
      </c>
      <c r="D64" s="18">
        <v>95</v>
      </c>
      <c r="E64" s="18">
        <v>85</v>
      </c>
      <c r="F64" s="39">
        <v>85</v>
      </c>
      <c r="G64" s="18">
        <v>85</v>
      </c>
      <c r="H64" s="18">
        <v>80</v>
      </c>
      <c r="I64" s="39">
        <v>70</v>
      </c>
      <c r="J64" s="18">
        <f t="shared" si="5"/>
        <v>585</v>
      </c>
      <c r="K64" s="45">
        <f t="shared" si="1"/>
        <v>83.571428571428569</v>
      </c>
      <c r="L64" s="60">
        <v>1</v>
      </c>
      <c r="M64" s="130">
        <f t="shared" si="2"/>
        <v>90.142857142857139</v>
      </c>
      <c r="O64" s="130">
        <f t="shared" si="3"/>
        <v>90.142857142857139</v>
      </c>
      <c r="P64" s="51" t="str">
        <f t="shared" si="4"/>
        <v>Lulus</v>
      </c>
      <c r="R64" s="39">
        <v>7</v>
      </c>
    </row>
    <row r="65" spans="1:18" x14ac:dyDescent="0.25">
      <c r="A65" s="46">
        <v>57</v>
      </c>
      <c r="B65" s="30" t="s">
        <v>1177</v>
      </c>
      <c r="C65" s="18">
        <v>77</v>
      </c>
      <c r="D65" s="18">
        <v>95</v>
      </c>
      <c r="E65" s="18">
        <v>80</v>
      </c>
      <c r="F65" s="39">
        <v>95</v>
      </c>
      <c r="G65" s="18">
        <v>85</v>
      </c>
      <c r="H65" s="18">
        <v>80</v>
      </c>
      <c r="I65" s="39">
        <v>70</v>
      </c>
      <c r="J65" s="18">
        <f t="shared" si="5"/>
        <v>582</v>
      </c>
      <c r="K65" s="45">
        <f t="shared" si="1"/>
        <v>83.142857142857139</v>
      </c>
      <c r="L65" s="60">
        <v>1</v>
      </c>
      <c r="M65" s="130">
        <f t="shared" si="2"/>
        <v>89.885714285714286</v>
      </c>
      <c r="O65" s="130">
        <f t="shared" si="3"/>
        <v>89.885714285714286</v>
      </c>
      <c r="P65" s="51" t="str">
        <f t="shared" si="4"/>
        <v>Lulus</v>
      </c>
      <c r="R65" s="39">
        <v>7</v>
      </c>
    </row>
    <row r="66" spans="1:18" x14ac:dyDescent="0.25">
      <c r="A66" s="46">
        <v>58</v>
      </c>
      <c r="B66" s="30" t="s">
        <v>1178</v>
      </c>
      <c r="C66" s="18">
        <v>85</v>
      </c>
      <c r="D66" s="18">
        <v>95</v>
      </c>
      <c r="E66" s="18">
        <v>90</v>
      </c>
      <c r="F66" s="39">
        <v>80</v>
      </c>
      <c r="G66" s="18">
        <v>85</v>
      </c>
      <c r="H66" s="18">
        <v>95</v>
      </c>
      <c r="I66" s="39">
        <v>75</v>
      </c>
      <c r="J66" s="18">
        <f t="shared" si="5"/>
        <v>605</v>
      </c>
      <c r="K66" s="45">
        <f t="shared" si="1"/>
        <v>86.428571428571431</v>
      </c>
      <c r="L66" s="60">
        <v>1</v>
      </c>
      <c r="M66" s="130">
        <f t="shared" si="2"/>
        <v>91.857142857142861</v>
      </c>
      <c r="O66" s="130">
        <f t="shared" si="3"/>
        <v>91.857142857142861</v>
      </c>
      <c r="P66" s="51" t="str">
        <f t="shared" si="4"/>
        <v>Lulus</v>
      </c>
      <c r="R66" s="39">
        <v>7</v>
      </c>
    </row>
    <row r="67" spans="1:18" x14ac:dyDescent="0.25">
      <c r="A67" s="46">
        <v>59</v>
      </c>
      <c r="B67" s="39" t="s">
        <v>1179</v>
      </c>
      <c r="C67" s="18">
        <v>87</v>
      </c>
      <c r="D67" s="18">
        <v>95</v>
      </c>
      <c r="E67" s="18">
        <v>80</v>
      </c>
      <c r="F67" s="39">
        <v>75</v>
      </c>
      <c r="G67" s="18">
        <v>85</v>
      </c>
      <c r="H67" s="18">
        <v>90</v>
      </c>
      <c r="I67" s="39">
        <v>80</v>
      </c>
      <c r="J67" s="18">
        <f t="shared" si="5"/>
        <v>592</v>
      </c>
      <c r="K67" s="45">
        <f t="shared" si="1"/>
        <v>84.571428571428569</v>
      </c>
      <c r="L67" s="60">
        <v>1</v>
      </c>
      <c r="M67" s="130">
        <f t="shared" si="2"/>
        <v>90.742857142857133</v>
      </c>
      <c r="O67" s="130">
        <f t="shared" si="3"/>
        <v>90.742857142857133</v>
      </c>
      <c r="P67" s="51" t="str">
        <f t="shared" si="4"/>
        <v>Lulus</v>
      </c>
      <c r="R67" s="39">
        <v>7</v>
      </c>
    </row>
    <row r="68" spans="1:18" x14ac:dyDescent="0.25">
      <c r="A68" s="46">
        <v>60</v>
      </c>
      <c r="B68" s="30" t="s">
        <v>1180</v>
      </c>
      <c r="C68" s="18">
        <v>77</v>
      </c>
      <c r="D68" s="18">
        <v>95</v>
      </c>
      <c r="E68" s="18">
        <v>85</v>
      </c>
      <c r="F68" s="39">
        <v>80</v>
      </c>
      <c r="G68" s="18">
        <v>85</v>
      </c>
      <c r="H68" s="18">
        <v>85</v>
      </c>
      <c r="I68" s="39">
        <v>70</v>
      </c>
      <c r="J68" s="18">
        <f t="shared" si="5"/>
        <v>577</v>
      </c>
      <c r="K68" s="45">
        <f t="shared" si="1"/>
        <v>82.428571428571431</v>
      </c>
      <c r="L68" s="60">
        <v>1</v>
      </c>
      <c r="M68" s="130">
        <f t="shared" si="2"/>
        <v>89.457142857142856</v>
      </c>
      <c r="O68" s="130">
        <f t="shared" si="3"/>
        <v>89.457142857142856</v>
      </c>
      <c r="P68" s="51" t="str">
        <f t="shared" si="4"/>
        <v>Lulus</v>
      </c>
      <c r="R68" s="39">
        <v>7</v>
      </c>
    </row>
    <row r="69" spans="1:18" x14ac:dyDescent="0.25">
      <c r="A69" s="46">
        <v>61</v>
      </c>
      <c r="B69" s="30" t="s">
        <v>1181</v>
      </c>
      <c r="C69" s="18">
        <v>85</v>
      </c>
      <c r="D69" s="18">
        <v>95</v>
      </c>
      <c r="E69" s="18">
        <v>80</v>
      </c>
      <c r="F69" s="39">
        <v>85</v>
      </c>
      <c r="G69" s="18">
        <v>85</v>
      </c>
      <c r="H69" s="18">
        <v>95</v>
      </c>
      <c r="I69" s="39">
        <v>80</v>
      </c>
      <c r="J69" s="18">
        <f t="shared" si="5"/>
        <v>605</v>
      </c>
      <c r="K69" s="45">
        <f t="shared" si="1"/>
        <v>86.428571428571431</v>
      </c>
      <c r="L69" s="60">
        <v>1</v>
      </c>
      <c r="M69" s="130">
        <f t="shared" si="2"/>
        <v>91.857142857142861</v>
      </c>
      <c r="O69" s="130">
        <f t="shared" si="3"/>
        <v>91.857142857142861</v>
      </c>
      <c r="P69" s="51" t="str">
        <f t="shared" si="4"/>
        <v>Lulus</v>
      </c>
      <c r="R69" s="39">
        <v>7</v>
      </c>
    </row>
    <row r="70" spans="1:18" x14ac:dyDescent="0.25">
      <c r="A70" s="46">
        <v>62</v>
      </c>
      <c r="B70" s="30" t="s">
        <v>1182</v>
      </c>
      <c r="C70" s="18">
        <v>77</v>
      </c>
      <c r="D70" s="18">
        <v>95</v>
      </c>
      <c r="E70" s="18">
        <v>85</v>
      </c>
      <c r="F70" s="39">
        <v>80</v>
      </c>
      <c r="G70" s="18">
        <v>85</v>
      </c>
      <c r="H70" s="18">
        <v>95</v>
      </c>
      <c r="I70" s="39">
        <v>75</v>
      </c>
      <c r="J70" s="18">
        <f t="shared" si="5"/>
        <v>592</v>
      </c>
      <c r="K70" s="45">
        <f t="shared" si="1"/>
        <v>84.571428571428569</v>
      </c>
      <c r="L70" s="60">
        <v>1</v>
      </c>
      <c r="M70" s="130">
        <f t="shared" si="2"/>
        <v>90.742857142857133</v>
      </c>
      <c r="O70" s="130">
        <f t="shared" si="3"/>
        <v>90.742857142857133</v>
      </c>
      <c r="P70" s="51" t="str">
        <f t="shared" si="4"/>
        <v>Lulus</v>
      </c>
      <c r="R70" s="39">
        <v>7</v>
      </c>
    </row>
    <row r="71" spans="1:18" x14ac:dyDescent="0.25">
      <c r="A71" s="46">
        <v>63</v>
      </c>
      <c r="B71" s="30" t="s">
        <v>1183</v>
      </c>
      <c r="C71" s="18">
        <v>85</v>
      </c>
      <c r="D71" s="18">
        <v>90</v>
      </c>
      <c r="E71" s="18">
        <v>90</v>
      </c>
      <c r="F71" s="39">
        <v>70</v>
      </c>
      <c r="G71" s="18">
        <v>75</v>
      </c>
      <c r="H71" s="18">
        <v>80</v>
      </c>
      <c r="I71" s="39">
        <v>80</v>
      </c>
      <c r="J71" s="18">
        <f t="shared" si="5"/>
        <v>570</v>
      </c>
      <c r="K71" s="45">
        <f t="shared" si="1"/>
        <v>81.428571428571431</v>
      </c>
      <c r="L71" s="60">
        <v>1</v>
      </c>
      <c r="M71" s="130">
        <f t="shared" si="2"/>
        <v>88.857142857142861</v>
      </c>
      <c r="O71" s="130">
        <f t="shared" si="3"/>
        <v>88.857142857142861</v>
      </c>
      <c r="P71" s="51" t="str">
        <f t="shared" si="4"/>
        <v>Lulus</v>
      </c>
      <c r="R71" s="39">
        <v>7</v>
      </c>
    </row>
    <row r="72" spans="1:18" x14ac:dyDescent="0.25">
      <c r="A72" s="46">
        <v>64</v>
      </c>
      <c r="B72" s="30" t="s">
        <v>1184</v>
      </c>
      <c r="C72" s="18">
        <v>87</v>
      </c>
      <c r="D72" s="18">
        <v>95</v>
      </c>
      <c r="E72" s="18">
        <v>90</v>
      </c>
      <c r="F72" s="39">
        <v>85</v>
      </c>
      <c r="G72" s="18">
        <v>85</v>
      </c>
      <c r="H72" s="18">
        <v>100</v>
      </c>
      <c r="I72" s="39">
        <v>70</v>
      </c>
      <c r="J72" s="18">
        <f t="shared" si="5"/>
        <v>612</v>
      </c>
      <c r="K72" s="45">
        <f t="shared" si="1"/>
        <v>87.428571428571431</v>
      </c>
      <c r="L72" s="60">
        <v>1</v>
      </c>
      <c r="M72" s="130">
        <f t="shared" si="2"/>
        <v>92.457142857142856</v>
      </c>
      <c r="O72" s="130">
        <f t="shared" si="3"/>
        <v>92.457142857142856</v>
      </c>
      <c r="P72" s="51" t="str">
        <f t="shared" si="4"/>
        <v>Lulus</v>
      </c>
      <c r="R72" s="39">
        <v>7</v>
      </c>
    </row>
    <row r="73" spans="1:18" x14ac:dyDescent="0.25">
      <c r="A73" s="46">
        <v>65</v>
      </c>
      <c r="B73" s="30" t="s">
        <v>1185</v>
      </c>
      <c r="C73" s="18">
        <v>85</v>
      </c>
      <c r="D73" s="18">
        <v>95</v>
      </c>
      <c r="E73" s="18">
        <v>80</v>
      </c>
      <c r="F73" s="39">
        <v>80</v>
      </c>
      <c r="G73" s="18">
        <v>85</v>
      </c>
      <c r="H73" s="18">
        <v>85</v>
      </c>
      <c r="I73" s="39">
        <v>80</v>
      </c>
      <c r="J73" s="18">
        <f t="shared" ref="J73:J82" si="6">SUM(C73:I73)</f>
        <v>590</v>
      </c>
      <c r="K73" s="45">
        <f t="shared" si="1"/>
        <v>84.285714285714292</v>
      </c>
      <c r="L73" s="60">
        <v>1</v>
      </c>
      <c r="M73" s="130">
        <f t="shared" si="2"/>
        <v>90.571428571428584</v>
      </c>
      <c r="O73" s="130">
        <f t="shared" si="3"/>
        <v>90.571428571428584</v>
      </c>
      <c r="P73" s="51" t="str">
        <f t="shared" si="4"/>
        <v>Lulus</v>
      </c>
      <c r="R73" s="39">
        <v>7</v>
      </c>
    </row>
    <row r="74" spans="1:18" x14ac:dyDescent="0.25">
      <c r="A74" s="46">
        <v>66</v>
      </c>
      <c r="B74" s="133" t="s">
        <v>1186</v>
      </c>
      <c r="C74" s="18">
        <v>77</v>
      </c>
      <c r="D74" s="18">
        <v>85</v>
      </c>
      <c r="E74" s="18">
        <v>75</v>
      </c>
      <c r="F74" s="39">
        <v>85</v>
      </c>
      <c r="G74" s="18">
        <v>85</v>
      </c>
      <c r="H74" s="18">
        <v>95</v>
      </c>
      <c r="I74" s="39">
        <v>80</v>
      </c>
      <c r="J74" s="18">
        <f t="shared" si="6"/>
        <v>582</v>
      </c>
      <c r="K74" s="45">
        <f t="shared" ref="K74:K82" si="7">J74/R74</f>
        <v>83.142857142857139</v>
      </c>
      <c r="L74" s="58">
        <v>0</v>
      </c>
      <c r="M74" s="130">
        <f t="shared" ref="M74:M82" si="8">((K74*60)/100)+(L74*40)</f>
        <v>49.885714285714286</v>
      </c>
      <c r="O74" s="130">
        <f t="shared" ref="O74:O82" si="9">M74-N74</f>
        <v>49.885714285714286</v>
      </c>
      <c r="P74" s="51" t="str">
        <f t="shared" ref="P74:P82" si="10">IF(O74&gt;=55,"Lulus","Tidak Lulus")</f>
        <v>Tidak Lulus</v>
      </c>
      <c r="Q74" s="39">
        <v>1</v>
      </c>
      <c r="R74" s="39">
        <v>7</v>
      </c>
    </row>
    <row r="75" spans="1:18" x14ac:dyDescent="0.25">
      <c r="A75" s="46">
        <v>67</v>
      </c>
      <c r="B75" s="30" t="s">
        <v>1187</v>
      </c>
      <c r="C75" s="18">
        <v>70</v>
      </c>
      <c r="D75" s="18">
        <v>85</v>
      </c>
      <c r="E75" s="18">
        <v>80</v>
      </c>
      <c r="F75" s="39">
        <v>90</v>
      </c>
      <c r="G75" s="18">
        <v>0</v>
      </c>
      <c r="H75" s="18">
        <v>75</v>
      </c>
      <c r="I75" s="39">
        <v>65</v>
      </c>
      <c r="J75" s="18">
        <f t="shared" si="6"/>
        <v>465</v>
      </c>
      <c r="K75" s="45">
        <f t="shared" si="7"/>
        <v>66.428571428571431</v>
      </c>
      <c r="L75" s="60">
        <v>1</v>
      </c>
      <c r="M75" s="130">
        <f t="shared" si="8"/>
        <v>79.857142857142861</v>
      </c>
      <c r="O75" s="130">
        <f t="shared" si="9"/>
        <v>79.857142857142861</v>
      </c>
      <c r="P75" s="51" t="str">
        <f t="shared" si="10"/>
        <v>Lulus</v>
      </c>
      <c r="R75" s="39">
        <v>7</v>
      </c>
    </row>
    <row r="76" spans="1:18" x14ac:dyDescent="0.25">
      <c r="A76" s="46">
        <v>68</v>
      </c>
      <c r="B76" s="30" t="s">
        <v>1188</v>
      </c>
      <c r="C76" s="18">
        <v>87</v>
      </c>
      <c r="D76" s="18">
        <v>90</v>
      </c>
      <c r="E76" s="18">
        <v>85</v>
      </c>
      <c r="F76" s="39">
        <v>85</v>
      </c>
      <c r="G76" s="18">
        <v>85</v>
      </c>
      <c r="H76" s="18">
        <v>90</v>
      </c>
      <c r="I76" s="39">
        <v>85</v>
      </c>
      <c r="J76" s="18">
        <f t="shared" si="6"/>
        <v>607</v>
      </c>
      <c r="K76" s="45">
        <f t="shared" si="7"/>
        <v>86.714285714285708</v>
      </c>
      <c r="L76" s="60">
        <v>1</v>
      </c>
      <c r="M76" s="130">
        <f t="shared" si="8"/>
        <v>92.028571428571425</v>
      </c>
      <c r="O76" s="130">
        <f t="shared" si="9"/>
        <v>92.028571428571425</v>
      </c>
      <c r="P76" s="51" t="str">
        <f t="shared" si="10"/>
        <v>Lulus</v>
      </c>
      <c r="R76" s="39">
        <v>7</v>
      </c>
    </row>
    <row r="77" spans="1:18" x14ac:dyDescent="0.25">
      <c r="A77" s="46">
        <v>69</v>
      </c>
      <c r="B77" s="30" t="s">
        <v>1189</v>
      </c>
      <c r="C77" s="18">
        <v>70</v>
      </c>
      <c r="D77" s="18">
        <v>85</v>
      </c>
      <c r="E77" s="18">
        <v>75</v>
      </c>
      <c r="F77" s="39">
        <v>75</v>
      </c>
      <c r="G77" s="18">
        <v>85</v>
      </c>
      <c r="H77" s="18">
        <v>85</v>
      </c>
      <c r="I77" s="39">
        <v>80</v>
      </c>
      <c r="J77" s="18">
        <f t="shared" si="6"/>
        <v>555</v>
      </c>
      <c r="K77" s="45">
        <f t="shared" si="7"/>
        <v>79.285714285714292</v>
      </c>
      <c r="L77" s="60">
        <v>1</v>
      </c>
      <c r="M77" s="130">
        <f t="shared" si="8"/>
        <v>87.571428571428584</v>
      </c>
      <c r="O77" s="130">
        <f t="shared" si="9"/>
        <v>87.571428571428584</v>
      </c>
      <c r="P77" s="51" t="str">
        <f t="shared" si="10"/>
        <v>Lulus</v>
      </c>
      <c r="R77" s="39">
        <v>7</v>
      </c>
    </row>
    <row r="78" spans="1:18" x14ac:dyDescent="0.25">
      <c r="A78" s="46">
        <v>70</v>
      </c>
      <c r="B78" s="30" t="s">
        <v>1190</v>
      </c>
      <c r="C78" s="18">
        <v>92</v>
      </c>
      <c r="D78" s="18">
        <v>90</v>
      </c>
      <c r="E78" s="18">
        <v>85</v>
      </c>
      <c r="F78" s="39">
        <v>80</v>
      </c>
      <c r="G78" s="18">
        <v>85</v>
      </c>
      <c r="H78" s="18">
        <v>85</v>
      </c>
      <c r="I78" s="39">
        <v>65</v>
      </c>
      <c r="J78" s="18">
        <f t="shared" si="6"/>
        <v>582</v>
      </c>
      <c r="K78" s="45">
        <f t="shared" si="7"/>
        <v>83.142857142857139</v>
      </c>
      <c r="L78" s="60">
        <v>1</v>
      </c>
      <c r="M78" s="130">
        <f t="shared" si="8"/>
        <v>89.885714285714286</v>
      </c>
      <c r="O78" s="130">
        <f t="shared" si="9"/>
        <v>89.885714285714286</v>
      </c>
      <c r="P78" s="51" t="str">
        <f t="shared" si="10"/>
        <v>Lulus</v>
      </c>
      <c r="R78" s="39">
        <v>7</v>
      </c>
    </row>
    <row r="79" spans="1:18" x14ac:dyDescent="0.25">
      <c r="A79" s="46">
        <v>71</v>
      </c>
      <c r="B79" s="18" t="s">
        <v>1191</v>
      </c>
      <c r="C79" s="18">
        <v>77</v>
      </c>
      <c r="D79" s="18">
        <v>95</v>
      </c>
      <c r="E79" s="18">
        <v>80</v>
      </c>
      <c r="F79" s="39">
        <v>90</v>
      </c>
      <c r="G79" s="18">
        <v>85</v>
      </c>
      <c r="H79" s="18">
        <v>75</v>
      </c>
      <c r="I79" s="39">
        <v>80</v>
      </c>
      <c r="J79" s="18">
        <f t="shared" si="6"/>
        <v>582</v>
      </c>
      <c r="K79" s="45">
        <f t="shared" si="7"/>
        <v>83.142857142857139</v>
      </c>
      <c r="L79" s="60">
        <v>1</v>
      </c>
      <c r="M79" s="130">
        <f t="shared" si="8"/>
        <v>89.885714285714286</v>
      </c>
      <c r="O79" s="130">
        <f t="shared" si="9"/>
        <v>89.885714285714286</v>
      </c>
      <c r="P79" s="51" t="str">
        <f t="shared" si="10"/>
        <v>Lulus</v>
      </c>
      <c r="R79" s="39">
        <v>7</v>
      </c>
    </row>
    <row r="80" spans="1:18" x14ac:dyDescent="0.25">
      <c r="A80" s="46">
        <v>72</v>
      </c>
      <c r="B80" s="125" t="s">
        <v>1192</v>
      </c>
      <c r="C80" s="18">
        <v>85</v>
      </c>
      <c r="D80" s="18">
        <v>85</v>
      </c>
      <c r="E80" s="18">
        <v>80</v>
      </c>
      <c r="F80" s="39">
        <v>95</v>
      </c>
      <c r="G80" s="18">
        <v>85</v>
      </c>
      <c r="H80" s="18">
        <v>80</v>
      </c>
      <c r="I80" s="39">
        <v>70</v>
      </c>
      <c r="J80" s="18">
        <f t="shared" si="6"/>
        <v>580</v>
      </c>
      <c r="K80" s="45">
        <f t="shared" si="7"/>
        <v>82.857142857142861</v>
      </c>
      <c r="L80" s="60">
        <v>1</v>
      </c>
      <c r="M80" s="130">
        <f t="shared" si="8"/>
        <v>89.714285714285722</v>
      </c>
      <c r="O80" s="130">
        <f t="shared" si="9"/>
        <v>89.714285714285722</v>
      </c>
      <c r="P80" s="51" t="str">
        <f t="shared" si="10"/>
        <v>Lulus</v>
      </c>
      <c r="R80" s="39">
        <v>7</v>
      </c>
    </row>
    <row r="81" spans="1:18" x14ac:dyDescent="0.25">
      <c r="A81" s="46">
        <v>73</v>
      </c>
      <c r="B81" s="30" t="s">
        <v>1193</v>
      </c>
      <c r="C81" s="18">
        <v>77</v>
      </c>
      <c r="D81" s="18">
        <v>90</v>
      </c>
      <c r="E81" s="18">
        <v>80</v>
      </c>
      <c r="F81" s="39">
        <v>80</v>
      </c>
      <c r="G81" s="18">
        <v>85</v>
      </c>
      <c r="H81" s="18">
        <v>80</v>
      </c>
      <c r="I81" s="39">
        <v>80</v>
      </c>
      <c r="J81" s="18">
        <f t="shared" si="6"/>
        <v>572</v>
      </c>
      <c r="K81" s="45">
        <f t="shared" si="7"/>
        <v>81.714285714285708</v>
      </c>
      <c r="L81" s="60">
        <v>1</v>
      </c>
      <c r="M81" s="130">
        <f t="shared" si="8"/>
        <v>89.028571428571425</v>
      </c>
      <c r="O81" s="130">
        <f t="shared" si="9"/>
        <v>89.028571428571425</v>
      </c>
      <c r="P81" s="51" t="str">
        <f t="shared" si="10"/>
        <v>Lulus</v>
      </c>
      <c r="R81" s="39">
        <v>7</v>
      </c>
    </row>
    <row r="82" spans="1:18" x14ac:dyDescent="0.25">
      <c r="A82" s="46">
        <v>74</v>
      </c>
      <c r="B82" s="54" t="s">
        <v>1194</v>
      </c>
      <c r="C82" s="18">
        <v>70</v>
      </c>
      <c r="D82" s="18">
        <v>85</v>
      </c>
      <c r="E82" s="18">
        <v>75</v>
      </c>
      <c r="F82" s="39">
        <v>70</v>
      </c>
      <c r="G82" s="18">
        <v>85</v>
      </c>
      <c r="H82" s="18">
        <v>70</v>
      </c>
      <c r="I82" s="39">
        <v>0</v>
      </c>
      <c r="J82" s="18">
        <f t="shared" si="6"/>
        <v>455</v>
      </c>
      <c r="K82" s="45">
        <f t="shared" si="7"/>
        <v>65</v>
      </c>
      <c r="L82" s="60">
        <v>1</v>
      </c>
      <c r="M82" s="130">
        <f t="shared" si="8"/>
        <v>79</v>
      </c>
      <c r="O82" s="130">
        <f t="shared" si="9"/>
        <v>79</v>
      </c>
      <c r="P82" s="51" t="str">
        <f t="shared" si="10"/>
        <v>Lulus</v>
      </c>
      <c r="R82" s="39">
        <v>7</v>
      </c>
    </row>
    <row r="83" spans="1:18" x14ac:dyDescent="0.25">
      <c r="Q83" s="39">
        <f>SUM(Q9:Q82)</f>
        <v>8</v>
      </c>
    </row>
    <row r="84" spans="1:18" hidden="1" x14ac:dyDescent="0.25">
      <c r="B84" s="39" t="s">
        <v>1218</v>
      </c>
      <c r="C84" s="39">
        <f>SUM(Q83,Sheet15!Q83,Sheet14!Q83,Sheet13!R83,Sheet12!R83,Sheet11!R82,Sheet10!R82,Sheet9!U81,Sheet8!R82,Sheet7!S82,Sheet6!R82,Sheet5!Q82,'Ton 1'!Q82)</f>
        <v>92</v>
      </c>
    </row>
    <row r="85" spans="1:18" hidden="1" x14ac:dyDescent="0.25">
      <c r="B85" s="39" t="s">
        <v>1219</v>
      </c>
    </row>
    <row r="86" spans="1:18" hidden="1" x14ac:dyDescent="0.25">
      <c r="B86" s="57" t="s">
        <v>1220</v>
      </c>
      <c r="C86" s="39">
        <v>20</v>
      </c>
    </row>
  </sheetData>
  <sheetProtection algorithmName="SHA-512" hashValue="bnQxSfGby/ToAzdKyWYYZEzArL+MSuulNcD2Lo7iJR2KuB+dY0yIldnP80YtfjUvtocrCvMS8SSWwIFl6WQfLg==" saltValue="W5sc96EwAfufhwqN4xxbBQ==" spinCount="100000" sheet="1" objects="1" scenarios="1"/>
  <sortState ref="A9:J82">
    <sortCondition ref="A9:A82"/>
  </sortState>
  <mergeCells count="6">
    <mergeCell ref="C7:I7"/>
    <mergeCell ref="K7:K8"/>
    <mergeCell ref="A1:P1"/>
    <mergeCell ref="A2:P2"/>
    <mergeCell ref="A3:P3"/>
    <mergeCell ref="A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showGridLines="0" zoomScale="80" zoomScaleNormal="80" workbookViewId="0">
      <selection sqref="A1:P1"/>
    </sheetView>
  </sheetViews>
  <sheetFormatPr defaultRowHeight="15.75" x14ac:dyDescent="0.25"/>
  <cols>
    <col min="1" max="1" width="9.140625" style="11"/>
    <col min="2" max="2" width="67.140625" style="39" customWidth="1"/>
    <col min="3" max="11" width="0" style="11" hidden="1" customWidth="1"/>
    <col min="12" max="12" width="11.85546875" style="11" hidden="1" customWidth="1"/>
    <col min="13" max="15" width="0" style="11" hidden="1" customWidth="1"/>
    <col min="16" max="16" width="19.140625" style="31" customWidth="1"/>
    <col min="17" max="21" width="0" style="11" hidden="1" customWidth="1"/>
    <col min="22" max="16384" width="9.140625" style="11"/>
  </cols>
  <sheetData>
    <row r="1" spans="1:20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0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0" x14ac:dyDescent="0.25">
      <c r="A3" s="40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0" x14ac:dyDescent="0.25">
      <c r="A4" s="40" t="s">
        <v>156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20" ht="15" customHeight="1" x14ac:dyDescent="0.25">
      <c r="C6" s="42" t="s">
        <v>76</v>
      </c>
      <c r="D6" s="42"/>
      <c r="E6" s="42"/>
      <c r="F6" s="42"/>
      <c r="G6" s="42"/>
      <c r="H6" s="42"/>
      <c r="I6" s="42"/>
      <c r="J6" s="43" t="s">
        <v>77</v>
      </c>
      <c r="K6" s="44" t="s">
        <v>157</v>
      </c>
    </row>
    <row r="7" spans="1:20" s="31" customFormat="1" x14ac:dyDescent="0.25">
      <c r="A7" s="49" t="s">
        <v>0</v>
      </c>
      <c r="B7" s="49" t="s">
        <v>1</v>
      </c>
      <c r="C7" s="48">
        <v>1</v>
      </c>
      <c r="D7" s="48">
        <v>2</v>
      </c>
      <c r="E7" s="48">
        <v>3</v>
      </c>
      <c r="F7" s="48">
        <v>4</v>
      </c>
      <c r="G7" s="48">
        <v>5</v>
      </c>
      <c r="H7" s="48">
        <v>6</v>
      </c>
      <c r="I7" s="48">
        <v>7</v>
      </c>
      <c r="J7" s="16"/>
      <c r="K7" s="50"/>
      <c r="L7" s="48" t="s">
        <v>1203</v>
      </c>
      <c r="M7" s="48" t="s">
        <v>1204</v>
      </c>
      <c r="N7" s="48" t="s">
        <v>1205</v>
      </c>
      <c r="O7" s="51" t="s">
        <v>1206</v>
      </c>
      <c r="P7" s="49" t="s">
        <v>1207</v>
      </c>
    </row>
    <row r="8" spans="1:20" x14ac:dyDescent="0.25">
      <c r="A8" s="16">
        <v>1</v>
      </c>
      <c r="B8" s="30" t="s">
        <v>81</v>
      </c>
      <c r="C8" s="12">
        <v>0</v>
      </c>
      <c r="D8" s="12">
        <v>0</v>
      </c>
      <c r="E8" s="12">
        <v>0</v>
      </c>
      <c r="F8" s="12">
        <v>0</v>
      </c>
      <c r="G8" s="12">
        <v>85</v>
      </c>
      <c r="H8" s="12">
        <v>0</v>
      </c>
      <c r="I8" s="12">
        <v>0</v>
      </c>
      <c r="J8" s="12">
        <f t="shared" ref="J8:J39" si="0">SUM(C8:I8)</f>
        <v>85</v>
      </c>
      <c r="K8" s="17">
        <f t="shared" ref="K8:K39" si="1">J8/7</f>
        <v>12.142857142857142</v>
      </c>
      <c r="L8" s="18">
        <v>1</v>
      </c>
      <c r="M8" s="45">
        <f>((K8*60)/100)+(L8*40)</f>
        <v>47.285714285714285</v>
      </c>
      <c r="N8" s="12"/>
      <c r="O8" s="17">
        <f>M8-N8</f>
        <v>47.285714285714285</v>
      </c>
      <c r="P8" s="48" t="str">
        <f>IF(O8&gt;=55,"Lulus","Tidak Lulus")</f>
        <v>Tidak Lulus</v>
      </c>
      <c r="R8" s="11">
        <v>1</v>
      </c>
    </row>
    <row r="9" spans="1:20" x14ac:dyDescent="0.25">
      <c r="A9" s="16">
        <v>2</v>
      </c>
      <c r="B9" s="30" t="s">
        <v>82</v>
      </c>
      <c r="C9" s="12">
        <v>0</v>
      </c>
      <c r="D9" s="12">
        <v>0</v>
      </c>
      <c r="E9" s="12">
        <v>0</v>
      </c>
      <c r="F9" s="12">
        <v>0</v>
      </c>
      <c r="G9" s="12">
        <v>85</v>
      </c>
      <c r="H9" s="12">
        <v>0</v>
      </c>
      <c r="I9" s="12">
        <v>0</v>
      </c>
      <c r="J9" s="12">
        <f t="shared" si="0"/>
        <v>85</v>
      </c>
      <c r="K9" s="17">
        <f t="shared" si="1"/>
        <v>12.142857142857142</v>
      </c>
      <c r="L9" s="18">
        <v>1</v>
      </c>
      <c r="M9" s="45">
        <f t="shared" ref="M9:M72" si="2">((K9*60)/100)+(L9*40)</f>
        <v>47.285714285714285</v>
      </c>
      <c r="N9" s="12"/>
      <c r="O9" s="17">
        <f t="shared" ref="O9:O72" si="3">M9-N9</f>
        <v>47.285714285714285</v>
      </c>
      <c r="P9" s="48" t="str">
        <f t="shared" ref="P9:P72" si="4">IF(O9&gt;=55,"Lulus","Tidak Lulus")</f>
        <v>Tidak Lulus</v>
      </c>
      <c r="R9" s="11">
        <v>1</v>
      </c>
    </row>
    <row r="10" spans="1:20" x14ac:dyDescent="0.25">
      <c r="A10" s="16">
        <v>3</v>
      </c>
      <c r="B10" s="30" t="s">
        <v>83</v>
      </c>
      <c r="C10" s="12">
        <v>0</v>
      </c>
      <c r="D10" s="12">
        <v>75</v>
      </c>
      <c r="E10" s="12">
        <v>95</v>
      </c>
      <c r="F10" s="12">
        <v>90</v>
      </c>
      <c r="G10" s="12">
        <v>85</v>
      </c>
      <c r="H10" s="12">
        <v>90</v>
      </c>
      <c r="I10" s="12">
        <v>80</v>
      </c>
      <c r="J10" s="12">
        <f t="shared" si="0"/>
        <v>515</v>
      </c>
      <c r="K10" s="17">
        <f t="shared" si="1"/>
        <v>73.571428571428569</v>
      </c>
      <c r="L10" s="18">
        <v>1</v>
      </c>
      <c r="M10" s="45">
        <f t="shared" si="2"/>
        <v>84.142857142857139</v>
      </c>
      <c r="N10" s="12"/>
      <c r="O10" s="17">
        <f t="shared" si="3"/>
        <v>84.142857142857139</v>
      </c>
      <c r="P10" s="48" t="str">
        <f t="shared" si="4"/>
        <v>Lulus</v>
      </c>
    </row>
    <row r="11" spans="1:20" x14ac:dyDescent="0.25">
      <c r="A11" s="16">
        <v>4</v>
      </c>
      <c r="B11" s="30" t="s">
        <v>84</v>
      </c>
      <c r="C11" s="12">
        <v>0</v>
      </c>
      <c r="D11" s="12">
        <v>0</v>
      </c>
      <c r="E11" s="12">
        <v>0</v>
      </c>
      <c r="F11" s="12">
        <v>0</v>
      </c>
      <c r="G11" s="12">
        <v>85</v>
      </c>
      <c r="H11" s="12">
        <v>0</v>
      </c>
      <c r="I11" s="12">
        <v>0</v>
      </c>
      <c r="J11" s="12">
        <f t="shared" si="0"/>
        <v>85</v>
      </c>
      <c r="K11" s="17">
        <f t="shared" si="1"/>
        <v>12.142857142857142</v>
      </c>
      <c r="L11" s="18">
        <v>1</v>
      </c>
      <c r="M11" s="45">
        <f t="shared" si="2"/>
        <v>47.285714285714285</v>
      </c>
      <c r="N11" s="12"/>
      <c r="O11" s="17">
        <f t="shared" si="3"/>
        <v>47.285714285714285</v>
      </c>
      <c r="P11" s="48" t="str">
        <f t="shared" si="4"/>
        <v>Tidak Lulus</v>
      </c>
      <c r="R11" s="11">
        <v>1</v>
      </c>
    </row>
    <row r="12" spans="1:20" x14ac:dyDescent="0.25">
      <c r="A12" s="16">
        <v>5</v>
      </c>
      <c r="B12" s="30" t="s">
        <v>85</v>
      </c>
      <c r="C12" s="12">
        <v>80</v>
      </c>
      <c r="D12" s="12">
        <v>65</v>
      </c>
      <c r="E12" s="12">
        <v>90</v>
      </c>
      <c r="F12" s="12">
        <v>100</v>
      </c>
      <c r="G12" s="12">
        <v>85</v>
      </c>
      <c r="H12" s="12">
        <v>100</v>
      </c>
      <c r="I12" s="12">
        <v>50</v>
      </c>
      <c r="J12" s="12">
        <f t="shared" si="0"/>
        <v>570</v>
      </c>
      <c r="K12" s="17">
        <f t="shared" si="1"/>
        <v>81.428571428571431</v>
      </c>
      <c r="L12" s="18">
        <v>1</v>
      </c>
      <c r="M12" s="45">
        <f t="shared" si="2"/>
        <v>88.857142857142861</v>
      </c>
      <c r="N12" s="12"/>
      <c r="O12" s="17">
        <f t="shared" si="3"/>
        <v>88.857142857142861</v>
      </c>
      <c r="P12" s="48" t="str">
        <f t="shared" si="4"/>
        <v>Lulus</v>
      </c>
    </row>
    <row r="13" spans="1:20" x14ac:dyDescent="0.25">
      <c r="A13" s="46">
        <v>6</v>
      </c>
      <c r="B13" s="30" t="s">
        <v>86</v>
      </c>
      <c r="C13" s="12">
        <v>75</v>
      </c>
      <c r="D13" s="12">
        <v>0</v>
      </c>
      <c r="E13" s="12">
        <v>95</v>
      </c>
      <c r="F13" s="12">
        <v>95</v>
      </c>
      <c r="G13" s="12">
        <v>75</v>
      </c>
      <c r="H13" s="12">
        <v>0</v>
      </c>
      <c r="I13" s="12">
        <v>80</v>
      </c>
      <c r="J13" s="12">
        <f t="shared" si="0"/>
        <v>420</v>
      </c>
      <c r="K13" s="17">
        <f t="shared" si="1"/>
        <v>60</v>
      </c>
      <c r="L13" s="18">
        <v>1</v>
      </c>
      <c r="M13" s="45">
        <f t="shared" si="2"/>
        <v>76</v>
      </c>
      <c r="N13" s="12"/>
      <c r="O13" s="17">
        <f t="shared" si="3"/>
        <v>76</v>
      </c>
      <c r="P13" s="48" t="str">
        <f t="shared" si="4"/>
        <v>Lulus</v>
      </c>
    </row>
    <row r="14" spans="1:20" x14ac:dyDescent="0.25">
      <c r="A14" s="16">
        <v>7</v>
      </c>
      <c r="B14" s="30" t="s">
        <v>87</v>
      </c>
      <c r="C14" s="12">
        <v>93</v>
      </c>
      <c r="D14" s="12">
        <v>100</v>
      </c>
      <c r="E14" s="12">
        <v>95</v>
      </c>
      <c r="F14" s="12">
        <v>95</v>
      </c>
      <c r="G14" s="12">
        <v>80</v>
      </c>
      <c r="H14" s="12">
        <v>90</v>
      </c>
      <c r="I14" s="12">
        <v>0</v>
      </c>
      <c r="J14" s="12">
        <f t="shared" si="0"/>
        <v>553</v>
      </c>
      <c r="K14" s="17">
        <f t="shared" si="1"/>
        <v>79</v>
      </c>
      <c r="L14" s="18">
        <v>1</v>
      </c>
      <c r="M14" s="45">
        <f t="shared" si="2"/>
        <v>87.4</v>
      </c>
      <c r="N14" s="12"/>
      <c r="O14" s="17">
        <f t="shared" si="3"/>
        <v>87.4</v>
      </c>
      <c r="P14" s="48" t="str">
        <f t="shared" si="4"/>
        <v>Lulus</v>
      </c>
    </row>
    <row r="15" spans="1:20" x14ac:dyDescent="0.25">
      <c r="A15" s="46">
        <v>8</v>
      </c>
      <c r="B15" s="30" t="s">
        <v>88</v>
      </c>
      <c r="C15" s="12">
        <v>95</v>
      </c>
      <c r="D15" s="12">
        <v>75</v>
      </c>
      <c r="E15" s="12">
        <v>95</v>
      </c>
      <c r="F15" s="12">
        <v>95</v>
      </c>
      <c r="G15" s="12">
        <v>85</v>
      </c>
      <c r="H15" s="12">
        <v>95</v>
      </c>
      <c r="I15" s="12">
        <v>90</v>
      </c>
      <c r="J15" s="12">
        <f t="shared" si="0"/>
        <v>630</v>
      </c>
      <c r="K15" s="17">
        <f t="shared" si="1"/>
        <v>90</v>
      </c>
      <c r="L15" s="18">
        <v>1</v>
      </c>
      <c r="M15" s="45">
        <f t="shared" si="2"/>
        <v>94</v>
      </c>
      <c r="N15" s="12"/>
      <c r="O15" s="17">
        <f t="shared" si="3"/>
        <v>94</v>
      </c>
      <c r="P15" s="48" t="str">
        <f t="shared" si="4"/>
        <v>Lulus</v>
      </c>
    </row>
    <row r="16" spans="1:20" x14ac:dyDescent="0.25">
      <c r="A16" s="46">
        <v>9</v>
      </c>
      <c r="B16" s="30" t="s">
        <v>89</v>
      </c>
      <c r="C16" s="12">
        <v>80</v>
      </c>
      <c r="D16" s="12">
        <v>85</v>
      </c>
      <c r="E16" s="12">
        <v>93</v>
      </c>
      <c r="F16" s="12">
        <v>95</v>
      </c>
      <c r="G16" s="12">
        <v>85</v>
      </c>
      <c r="H16" s="12">
        <v>90</v>
      </c>
      <c r="I16" s="12">
        <v>0</v>
      </c>
      <c r="J16" s="12">
        <f t="shared" si="0"/>
        <v>528</v>
      </c>
      <c r="K16" s="17">
        <f t="shared" si="1"/>
        <v>75.428571428571431</v>
      </c>
      <c r="L16" s="18">
        <v>0</v>
      </c>
      <c r="M16" s="45">
        <f t="shared" si="2"/>
        <v>45.25714285714286</v>
      </c>
      <c r="N16" s="12"/>
      <c r="O16" s="17">
        <f t="shared" si="3"/>
        <v>45.25714285714286</v>
      </c>
      <c r="P16" s="48" t="s">
        <v>1222</v>
      </c>
      <c r="T16" s="11" t="s">
        <v>1216</v>
      </c>
    </row>
    <row r="17" spans="1:20" x14ac:dyDescent="0.25">
      <c r="A17" s="16">
        <v>10</v>
      </c>
      <c r="B17" s="30" t="s">
        <v>90</v>
      </c>
      <c r="C17" s="12">
        <v>80</v>
      </c>
      <c r="D17" s="12">
        <v>75</v>
      </c>
      <c r="E17" s="12">
        <v>90</v>
      </c>
      <c r="F17" s="12">
        <v>90</v>
      </c>
      <c r="G17" s="12">
        <v>85</v>
      </c>
      <c r="H17" s="12">
        <v>85</v>
      </c>
      <c r="I17" s="12">
        <v>60</v>
      </c>
      <c r="J17" s="12">
        <f t="shared" si="0"/>
        <v>565</v>
      </c>
      <c r="K17" s="17">
        <f t="shared" si="1"/>
        <v>80.714285714285708</v>
      </c>
      <c r="L17" s="18">
        <v>1</v>
      </c>
      <c r="M17" s="45">
        <f t="shared" si="2"/>
        <v>88.428571428571416</v>
      </c>
      <c r="N17" s="12"/>
      <c r="O17" s="17">
        <f t="shared" si="3"/>
        <v>88.428571428571416</v>
      </c>
      <c r="P17" s="48" t="str">
        <f t="shared" si="4"/>
        <v>Lulus</v>
      </c>
    </row>
    <row r="18" spans="1:20" x14ac:dyDescent="0.25">
      <c r="A18" s="16">
        <v>11</v>
      </c>
      <c r="B18" s="30" t="s">
        <v>91</v>
      </c>
      <c r="C18" s="12">
        <v>80</v>
      </c>
      <c r="D18" s="12">
        <v>75</v>
      </c>
      <c r="E18" s="12">
        <v>95</v>
      </c>
      <c r="F18" s="12">
        <v>85</v>
      </c>
      <c r="G18" s="12">
        <v>85</v>
      </c>
      <c r="H18" s="12">
        <v>95</v>
      </c>
      <c r="I18" s="12">
        <v>0</v>
      </c>
      <c r="J18" s="12">
        <f t="shared" si="0"/>
        <v>515</v>
      </c>
      <c r="K18" s="17">
        <f t="shared" si="1"/>
        <v>73.571428571428569</v>
      </c>
      <c r="L18" s="18">
        <v>0</v>
      </c>
      <c r="M18" s="45">
        <f t="shared" si="2"/>
        <v>44.142857142857139</v>
      </c>
      <c r="N18" s="12"/>
      <c r="O18" s="17">
        <f t="shared" si="3"/>
        <v>44.142857142857139</v>
      </c>
      <c r="P18" s="48" t="s">
        <v>1222</v>
      </c>
      <c r="T18" s="11" t="s">
        <v>1216</v>
      </c>
    </row>
    <row r="19" spans="1:20" x14ac:dyDescent="0.25">
      <c r="A19" s="46">
        <v>12</v>
      </c>
      <c r="B19" s="30" t="s">
        <v>92</v>
      </c>
      <c r="C19" s="12">
        <v>80</v>
      </c>
      <c r="D19" s="12">
        <v>65</v>
      </c>
      <c r="E19" s="12">
        <v>98</v>
      </c>
      <c r="F19" s="12">
        <v>95</v>
      </c>
      <c r="G19" s="12">
        <v>100</v>
      </c>
      <c r="H19" s="12">
        <v>95</v>
      </c>
      <c r="I19" s="12">
        <v>0</v>
      </c>
      <c r="J19" s="12">
        <f t="shared" si="0"/>
        <v>533</v>
      </c>
      <c r="K19" s="17">
        <f t="shared" si="1"/>
        <v>76.142857142857139</v>
      </c>
      <c r="L19" s="18">
        <v>0</v>
      </c>
      <c r="M19" s="45">
        <f t="shared" si="2"/>
        <v>45.685714285714283</v>
      </c>
      <c r="N19" s="12"/>
      <c r="O19" s="17">
        <f t="shared" si="3"/>
        <v>45.685714285714283</v>
      </c>
      <c r="P19" s="48" t="s">
        <v>1222</v>
      </c>
      <c r="T19" s="11" t="s">
        <v>1216</v>
      </c>
    </row>
    <row r="20" spans="1:20" x14ac:dyDescent="0.25">
      <c r="A20" s="16">
        <v>13</v>
      </c>
      <c r="B20" s="30" t="s">
        <v>93</v>
      </c>
      <c r="C20" s="12">
        <v>80</v>
      </c>
      <c r="D20" s="12">
        <v>75</v>
      </c>
      <c r="E20" s="12">
        <v>90</v>
      </c>
      <c r="F20" s="12">
        <v>95</v>
      </c>
      <c r="G20" s="12">
        <v>85</v>
      </c>
      <c r="H20" s="12">
        <v>95</v>
      </c>
      <c r="I20" s="12">
        <v>80</v>
      </c>
      <c r="J20" s="12">
        <f t="shared" si="0"/>
        <v>600</v>
      </c>
      <c r="K20" s="17">
        <f t="shared" si="1"/>
        <v>85.714285714285708</v>
      </c>
      <c r="L20" s="18">
        <v>1</v>
      </c>
      <c r="M20" s="45">
        <f t="shared" si="2"/>
        <v>91.428571428571416</v>
      </c>
      <c r="N20" s="12"/>
      <c r="O20" s="17">
        <f t="shared" si="3"/>
        <v>91.428571428571416</v>
      </c>
      <c r="P20" s="48" t="str">
        <f t="shared" si="4"/>
        <v>Lulus</v>
      </c>
    </row>
    <row r="21" spans="1:20" x14ac:dyDescent="0.25">
      <c r="A21" s="16">
        <v>14</v>
      </c>
      <c r="B21" s="30" t="s">
        <v>94</v>
      </c>
      <c r="C21" s="12">
        <v>80</v>
      </c>
      <c r="D21" s="12">
        <v>65</v>
      </c>
      <c r="E21" s="12">
        <v>90</v>
      </c>
      <c r="F21" s="12">
        <v>90</v>
      </c>
      <c r="G21" s="12">
        <v>85</v>
      </c>
      <c r="H21" s="12">
        <v>95</v>
      </c>
      <c r="I21" s="12">
        <v>75</v>
      </c>
      <c r="J21" s="12">
        <f t="shared" si="0"/>
        <v>580</v>
      </c>
      <c r="K21" s="17">
        <f t="shared" si="1"/>
        <v>82.857142857142861</v>
      </c>
      <c r="L21" s="18">
        <v>1</v>
      </c>
      <c r="M21" s="45">
        <f t="shared" si="2"/>
        <v>89.714285714285722</v>
      </c>
      <c r="N21" s="12"/>
      <c r="O21" s="17">
        <f t="shared" si="3"/>
        <v>89.714285714285722</v>
      </c>
      <c r="P21" s="48" t="str">
        <f t="shared" si="4"/>
        <v>Lulus</v>
      </c>
    </row>
    <row r="22" spans="1:20" x14ac:dyDescent="0.25">
      <c r="A22" s="16">
        <v>15</v>
      </c>
      <c r="B22" s="47" t="s">
        <v>95</v>
      </c>
      <c r="C22" s="12">
        <v>93</v>
      </c>
      <c r="D22" s="12">
        <v>90</v>
      </c>
      <c r="E22" s="12">
        <v>95</v>
      </c>
      <c r="F22" s="12">
        <v>90</v>
      </c>
      <c r="G22" s="12">
        <v>80</v>
      </c>
      <c r="H22" s="12">
        <v>80</v>
      </c>
      <c r="I22" s="12">
        <v>0</v>
      </c>
      <c r="J22" s="12">
        <f t="shared" si="0"/>
        <v>528</v>
      </c>
      <c r="K22" s="17">
        <f t="shared" si="1"/>
        <v>75.428571428571431</v>
      </c>
      <c r="L22" s="18">
        <v>1</v>
      </c>
      <c r="M22" s="45">
        <f t="shared" si="2"/>
        <v>85.257142857142867</v>
      </c>
      <c r="N22" s="12"/>
      <c r="O22" s="17">
        <f t="shared" si="3"/>
        <v>85.257142857142867</v>
      </c>
      <c r="P22" s="48" t="str">
        <f t="shared" si="4"/>
        <v>Lulus</v>
      </c>
    </row>
    <row r="23" spans="1:20" x14ac:dyDescent="0.25">
      <c r="A23" s="16">
        <v>16</v>
      </c>
      <c r="B23" s="47" t="s">
        <v>96</v>
      </c>
      <c r="C23" s="12">
        <v>70</v>
      </c>
      <c r="D23" s="12">
        <v>65</v>
      </c>
      <c r="E23" s="12">
        <v>95</v>
      </c>
      <c r="F23" s="12">
        <v>95</v>
      </c>
      <c r="G23" s="12">
        <v>85</v>
      </c>
      <c r="H23" s="12">
        <v>85</v>
      </c>
      <c r="I23" s="12">
        <v>90</v>
      </c>
      <c r="J23" s="12">
        <f t="shared" si="0"/>
        <v>585</v>
      </c>
      <c r="K23" s="17">
        <f t="shared" si="1"/>
        <v>83.571428571428569</v>
      </c>
      <c r="L23" s="18">
        <v>1</v>
      </c>
      <c r="M23" s="45">
        <f t="shared" si="2"/>
        <v>90.142857142857139</v>
      </c>
      <c r="N23" s="12"/>
      <c r="O23" s="17">
        <f t="shared" si="3"/>
        <v>90.142857142857139</v>
      </c>
      <c r="P23" s="48" t="str">
        <f t="shared" si="4"/>
        <v>Lulus</v>
      </c>
    </row>
    <row r="24" spans="1:20" x14ac:dyDescent="0.25">
      <c r="A24" s="16">
        <v>17</v>
      </c>
      <c r="B24" s="47" t="s">
        <v>97</v>
      </c>
      <c r="C24" s="12">
        <v>80</v>
      </c>
      <c r="D24" s="12">
        <v>65</v>
      </c>
      <c r="E24" s="12">
        <v>85</v>
      </c>
      <c r="F24" s="12">
        <v>85</v>
      </c>
      <c r="G24" s="12">
        <v>85</v>
      </c>
      <c r="H24" s="12">
        <v>90</v>
      </c>
      <c r="I24" s="12">
        <v>75</v>
      </c>
      <c r="J24" s="12">
        <f t="shared" si="0"/>
        <v>565</v>
      </c>
      <c r="K24" s="17">
        <f t="shared" si="1"/>
        <v>80.714285714285708</v>
      </c>
      <c r="L24" s="18">
        <v>1</v>
      </c>
      <c r="M24" s="45">
        <f t="shared" si="2"/>
        <v>88.428571428571416</v>
      </c>
      <c r="N24" s="12"/>
      <c r="O24" s="17">
        <f t="shared" si="3"/>
        <v>88.428571428571416</v>
      </c>
      <c r="P24" s="48" t="str">
        <f t="shared" si="4"/>
        <v>Lulus</v>
      </c>
    </row>
    <row r="25" spans="1:20" x14ac:dyDescent="0.25">
      <c r="A25" s="46">
        <v>18</v>
      </c>
      <c r="B25" s="47" t="s">
        <v>98</v>
      </c>
      <c r="C25" s="12">
        <v>80</v>
      </c>
      <c r="D25" s="12">
        <v>75</v>
      </c>
      <c r="E25" s="12">
        <v>95</v>
      </c>
      <c r="F25" s="12">
        <v>95</v>
      </c>
      <c r="G25" s="12">
        <v>100</v>
      </c>
      <c r="H25" s="12">
        <v>100</v>
      </c>
      <c r="I25" s="12">
        <v>65</v>
      </c>
      <c r="J25" s="12">
        <f t="shared" si="0"/>
        <v>610</v>
      </c>
      <c r="K25" s="17">
        <f t="shared" si="1"/>
        <v>87.142857142857139</v>
      </c>
      <c r="L25" s="18">
        <v>1</v>
      </c>
      <c r="M25" s="45">
        <f t="shared" si="2"/>
        <v>92.285714285714278</v>
      </c>
      <c r="N25" s="12"/>
      <c r="O25" s="17">
        <f t="shared" si="3"/>
        <v>92.285714285714278</v>
      </c>
      <c r="P25" s="48" t="str">
        <f t="shared" si="4"/>
        <v>Lulus</v>
      </c>
    </row>
    <row r="26" spans="1:20" x14ac:dyDescent="0.25">
      <c r="A26" s="16">
        <v>19</v>
      </c>
      <c r="B26" s="47" t="s">
        <v>99</v>
      </c>
      <c r="C26" s="12">
        <v>85</v>
      </c>
      <c r="D26" s="12">
        <v>75</v>
      </c>
      <c r="E26" s="12">
        <v>95</v>
      </c>
      <c r="F26" s="12">
        <v>80</v>
      </c>
      <c r="G26" s="12">
        <v>85</v>
      </c>
      <c r="H26" s="12">
        <v>95</v>
      </c>
      <c r="I26" s="12">
        <v>85</v>
      </c>
      <c r="J26" s="12">
        <f t="shared" si="0"/>
        <v>600</v>
      </c>
      <c r="K26" s="17">
        <f t="shared" si="1"/>
        <v>85.714285714285708</v>
      </c>
      <c r="L26" s="18">
        <v>1</v>
      </c>
      <c r="M26" s="45">
        <f t="shared" si="2"/>
        <v>91.428571428571416</v>
      </c>
      <c r="N26" s="12"/>
      <c r="O26" s="17">
        <f t="shared" si="3"/>
        <v>91.428571428571416</v>
      </c>
      <c r="P26" s="48" t="str">
        <f t="shared" si="4"/>
        <v>Lulus</v>
      </c>
    </row>
    <row r="27" spans="1:20" x14ac:dyDescent="0.25">
      <c r="A27" s="16">
        <v>20</v>
      </c>
      <c r="B27" s="47" t="s">
        <v>100</v>
      </c>
      <c r="C27" s="12">
        <v>85</v>
      </c>
      <c r="D27" s="12">
        <v>65</v>
      </c>
      <c r="E27" s="12">
        <v>95</v>
      </c>
      <c r="F27" s="12">
        <v>90</v>
      </c>
      <c r="G27" s="12">
        <v>85</v>
      </c>
      <c r="H27" s="12">
        <v>70</v>
      </c>
      <c r="I27" s="12">
        <v>80</v>
      </c>
      <c r="J27" s="12">
        <f t="shared" si="0"/>
        <v>570</v>
      </c>
      <c r="K27" s="17">
        <f t="shared" si="1"/>
        <v>81.428571428571431</v>
      </c>
      <c r="L27" s="18">
        <v>1</v>
      </c>
      <c r="M27" s="45">
        <f t="shared" si="2"/>
        <v>88.857142857142861</v>
      </c>
      <c r="N27" s="12"/>
      <c r="O27" s="17">
        <f t="shared" si="3"/>
        <v>88.857142857142861</v>
      </c>
      <c r="P27" s="48" t="str">
        <f t="shared" si="4"/>
        <v>Lulus</v>
      </c>
    </row>
    <row r="28" spans="1:20" x14ac:dyDescent="0.25">
      <c r="A28" s="16">
        <v>21</v>
      </c>
      <c r="B28" s="47" t="s">
        <v>101</v>
      </c>
      <c r="C28" s="12">
        <v>80</v>
      </c>
      <c r="D28" s="12">
        <v>65</v>
      </c>
      <c r="E28" s="12">
        <v>95</v>
      </c>
      <c r="F28" s="12">
        <v>100</v>
      </c>
      <c r="G28" s="12">
        <v>85</v>
      </c>
      <c r="H28" s="12">
        <v>90</v>
      </c>
      <c r="I28" s="12">
        <v>80</v>
      </c>
      <c r="J28" s="12">
        <f t="shared" si="0"/>
        <v>595</v>
      </c>
      <c r="K28" s="17">
        <f t="shared" si="1"/>
        <v>85</v>
      </c>
      <c r="L28" s="18">
        <v>1</v>
      </c>
      <c r="M28" s="45">
        <f t="shared" si="2"/>
        <v>91</v>
      </c>
      <c r="N28" s="12"/>
      <c r="O28" s="17">
        <f t="shared" si="3"/>
        <v>91</v>
      </c>
      <c r="P28" s="48" t="str">
        <f t="shared" si="4"/>
        <v>Lulus</v>
      </c>
    </row>
    <row r="29" spans="1:20" x14ac:dyDescent="0.25">
      <c r="A29" s="16">
        <v>22</v>
      </c>
      <c r="B29" s="47" t="s">
        <v>102</v>
      </c>
      <c r="C29" s="12">
        <v>0</v>
      </c>
      <c r="D29" s="12">
        <v>0</v>
      </c>
      <c r="E29" s="12">
        <v>0</v>
      </c>
      <c r="F29" s="12">
        <v>0</v>
      </c>
      <c r="G29" s="12">
        <v>85</v>
      </c>
      <c r="H29" s="12">
        <v>0</v>
      </c>
      <c r="I29" s="12">
        <v>0</v>
      </c>
      <c r="J29" s="12">
        <f t="shared" si="0"/>
        <v>85</v>
      </c>
      <c r="K29" s="17">
        <f t="shared" si="1"/>
        <v>12.142857142857142</v>
      </c>
      <c r="L29" s="18">
        <v>1</v>
      </c>
      <c r="M29" s="45">
        <f t="shared" si="2"/>
        <v>47.285714285714285</v>
      </c>
      <c r="N29" s="12"/>
      <c r="O29" s="17">
        <f t="shared" si="3"/>
        <v>47.285714285714285</v>
      </c>
      <c r="P29" s="48" t="str">
        <f t="shared" si="4"/>
        <v>Tidak Lulus</v>
      </c>
      <c r="R29" s="11">
        <v>1</v>
      </c>
    </row>
    <row r="30" spans="1:20" x14ac:dyDescent="0.25">
      <c r="A30" s="46">
        <v>23</v>
      </c>
      <c r="B30" s="47" t="s">
        <v>103</v>
      </c>
      <c r="C30" s="12">
        <v>85</v>
      </c>
      <c r="D30" s="12">
        <v>75</v>
      </c>
      <c r="E30" s="12">
        <v>98</v>
      </c>
      <c r="F30" s="12">
        <v>95</v>
      </c>
      <c r="G30" s="12">
        <v>85</v>
      </c>
      <c r="H30" s="12">
        <v>95</v>
      </c>
      <c r="I30" s="12">
        <v>95</v>
      </c>
      <c r="J30" s="12">
        <f t="shared" si="0"/>
        <v>628</v>
      </c>
      <c r="K30" s="17">
        <f t="shared" si="1"/>
        <v>89.714285714285708</v>
      </c>
      <c r="L30" s="18">
        <v>1</v>
      </c>
      <c r="M30" s="45">
        <f t="shared" si="2"/>
        <v>93.828571428571422</v>
      </c>
      <c r="N30" s="12"/>
      <c r="O30" s="17">
        <f t="shared" si="3"/>
        <v>93.828571428571422</v>
      </c>
      <c r="P30" s="48" t="str">
        <f t="shared" si="4"/>
        <v>Lulus</v>
      </c>
    </row>
    <row r="31" spans="1:20" x14ac:dyDescent="0.25">
      <c r="A31" s="16">
        <v>24</v>
      </c>
      <c r="B31" s="47" t="s">
        <v>104</v>
      </c>
      <c r="C31" s="12">
        <v>80</v>
      </c>
      <c r="D31" s="12">
        <v>60</v>
      </c>
      <c r="E31" s="12">
        <v>90</v>
      </c>
      <c r="F31" s="12">
        <v>85</v>
      </c>
      <c r="G31" s="12">
        <v>85</v>
      </c>
      <c r="H31" s="12">
        <v>85</v>
      </c>
      <c r="I31" s="12">
        <v>75</v>
      </c>
      <c r="J31" s="12">
        <f t="shared" si="0"/>
        <v>560</v>
      </c>
      <c r="K31" s="17">
        <f t="shared" si="1"/>
        <v>80</v>
      </c>
      <c r="L31" s="18">
        <v>1</v>
      </c>
      <c r="M31" s="45">
        <f t="shared" si="2"/>
        <v>88</v>
      </c>
      <c r="N31" s="12"/>
      <c r="O31" s="17">
        <f t="shared" si="3"/>
        <v>88</v>
      </c>
      <c r="P31" s="48" t="str">
        <f t="shared" si="4"/>
        <v>Lulus</v>
      </c>
    </row>
    <row r="32" spans="1:20" x14ac:dyDescent="0.25">
      <c r="A32" s="16">
        <v>25</v>
      </c>
      <c r="B32" s="47" t="s">
        <v>105</v>
      </c>
      <c r="C32" s="12">
        <v>100</v>
      </c>
      <c r="D32" s="12">
        <v>95</v>
      </c>
      <c r="E32" s="12">
        <v>90</v>
      </c>
      <c r="F32" s="12">
        <v>95</v>
      </c>
      <c r="G32" s="12">
        <v>90</v>
      </c>
      <c r="H32" s="12">
        <v>95</v>
      </c>
      <c r="I32" s="12">
        <v>0</v>
      </c>
      <c r="J32" s="12">
        <f t="shared" si="0"/>
        <v>565</v>
      </c>
      <c r="K32" s="17">
        <f t="shared" si="1"/>
        <v>80.714285714285708</v>
      </c>
      <c r="L32" s="18">
        <v>1</v>
      </c>
      <c r="M32" s="45">
        <f t="shared" si="2"/>
        <v>88.428571428571416</v>
      </c>
      <c r="N32" s="12"/>
      <c r="O32" s="17">
        <f t="shared" si="3"/>
        <v>88.428571428571416</v>
      </c>
      <c r="P32" s="48" t="str">
        <f t="shared" si="4"/>
        <v>Lulus</v>
      </c>
    </row>
    <row r="33" spans="1:16" x14ac:dyDescent="0.25">
      <c r="A33" s="16">
        <v>26</v>
      </c>
      <c r="B33" s="47" t="s">
        <v>106</v>
      </c>
      <c r="C33" s="12">
        <v>75</v>
      </c>
      <c r="D33" s="12">
        <v>75</v>
      </c>
      <c r="E33" s="12">
        <v>95</v>
      </c>
      <c r="F33" s="12">
        <v>95</v>
      </c>
      <c r="G33" s="12">
        <v>85</v>
      </c>
      <c r="H33" s="12">
        <v>95</v>
      </c>
      <c r="I33" s="12">
        <v>80</v>
      </c>
      <c r="J33" s="12">
        <f t="shared" si="0"/>
        <v>600</v>
      </c>
      <c r="K33" s="17">
        <f t="shared" si="1"/>
        <v>85.714285714285708</v>
      </c>
      <c r="L33" s="18">
        <v>1</v>
      </c>
      <c r="M33" s="45">
        <f t="shared" si="2"/>
        <v>91.428571428571416</v>
      </c>
      <c r="N33" s="12"/>
      <c r="O33" s="17">
        <f t="shared" si="3"/>
        <v>91.428571428571416</v>
      </c>
      <c r="P33" s="48" t="str">
        <f t="shared" si="4"/>
        <v>Lulus</v>
      </c>
    </row>
    <row r="34" spans="1:16" x14ac:dyDescent="0.25">
      <c r="A34" s="46">
        <v>27</v>
      </c>
      <c r="B34" s="47" t="s">
        <v>107</v>
      </c>
      <c r="C34" s="12">
        <v>90</v>
      </c>
      <c r="D34" s="12">
        <v>75</v>
      </c>
      <c r="E34" s="12">
        <v>95</v>
      </c>
      <c r="F34" s="12">
        <v>95</v>
      </c>
      <c r="G34" s="12">
        <v>85</v>
      </c>
      <c r="H34" s="12">
        <v>95</v>
      </c>
      <c r="I34" s="12">
        <v>95</v>
      </c>
      <c r="J34" s="12">
        <f t="shared" si="0"/>
        <v>630</v>
      </c>
      <c r="K34" s="17">
        <f t="shared" si="1"/>
        <v>90</v>
      </c>
      <c r="L34" s="18">
        <v>1</v>
      </c>
      <c r="M34" s="45">
        <f t="shared" si="2"/>
        <v>94</v>
      </c>
      <c r="N34" s="12"/>
      <c r="O34" s="17">
        <f t="shared" si="3"/>
        <v>94</v>
      </c>
      <c r="P34" s="48" t="str">
        <f t="shared" si="4"/>
        <v>Lulus</v>
      </c>
    </row>
    <row r="35" spans="1:16" x14ac:dyDescent="0.25">
      <c r="A35" s="46">
        <v>28</v>
      </c>
      <c r="B35" s="47" t="s">
        <v>108</v>
      </c>
      <c r="C35" s="12">
        <v>80</v>
      </c>
      <c r="D35" s="12">
        <v>75</v>
      </c>
      <c r="E35" s="12">
        <v>90</v>
      </c>
      <c r="F35" s="12">
        <v>85</v>
      </c>
      <c r="G35" s="12">
        <v>100</v>
      </c>
      <c r="H35" s="12">
        <v>90</v>
      </c>
      <c r="I35" s="12">
        <v>90</v>
      </c>
      <c r="J35" s="12">
        <f t="shared" si="0"/>
        <v>610</v>
      </c>
      <c r="K35" s="17">
        <f t="shared" si="1"/>
        <v>87.142857142857139</v>
      </c>
      <c r="L35" s="18">
        <v>1</v>
      </c>
      <c r="M35" s="45">
        <f t="shared" si="2"/>
        <v>92.285714285714278</v>
      </c>
      <c r="N35" s="12"/>
      <c r="O35" s="17">
        <f t="shared" si="3"/>
        <v>92.285714285714278</v>
      </c>
      <c r="P35" s="48" t="str">
        <f t="shared" si="4"/>
        <v>Lulus</v>
      </c>
    </row>
    <row r="36" spans="1:16" x14ac:dyDescent="0.25">
      <c r="A36" s="16">
        <v>29</v>
      </c>
      <c r="B36" s="47" t="s">
        <v>109</v>
      </c>
      <c r="C36" s="12">
        <v>85</v>
      </c>
      <c r="D36" s="12">
        <v>75</v>
      </c>
      <c r="E36" s="12">
        <v>90</v>
      </c>
      <c r="F36" s="12">
        <v>90</v>
      </c>
      <c r="G36" s="12">
        <v>85</v>
      </c>
      <c r="H36" s="12">
        <v>90</v>
      </c>
      <c r="I36" s="12">
        <v>80</v>
      </c>
      <c r="J36" s="12">
        <f t="shared" si="0"/>
        <v>595</v>
      </c>
      <c r="K36" s="17">
        <f t="shared" si="1"/>
        <v>85</v>
      </c>
      <c r="L36" s="18">
        <v>1</v>
      </c>
      <c r="M36" s="45">
        <f t="shared" si="2"/>
        <v>91</v>
      </c>
      <c r="N36" s="12"/>
      <c r="O36" s="17">
        <f t="shared" si="3"/>
        <v>91</v>
      </c>
      <c r="P36" s="48" t="str">
        <f t="shared" si="4"/>
        <v>Lulus</v>
      </c>
    </row>
    <row r="37" spans="1:16" x14ac:dyDescent="0.25">
      <c r="A37" s="16">
        <v>30</v>
      </c>
      <c r="B37" s="47" t="s">
        <v>110</v>
      </c>
      <c r="C37" s="12">
        <v>85</v>
      </c>
      <c r="D37" s="12">
        <v>55</v>
      </c>
      <c r="E37" s="12">
        <v>90</v>
      </c>
      <c r="F37" s="12">
        <v>0</v>
      </c>
      <c r="G37" s="12">
        <v>85</v>
      </c>
      <c r="H37" s="12">
        <v>85</v>
      </c>
      <c r="I37" s="12">
        <v>75</v>
      </c>
      <c r="J37" s="12">
        <f t="shared" si="0"/>
        <v>475</v>
      </c>
      <c r="K37" s="17">
        <f t="shared" si="1"/>
        <v>67.857142857142861</v>
      </c>
      <c r="L37" s="18">
        <v>1</v>
      </c>
      <c r="M37" s="45">
        <f t="shared" si="2"/>
        <v>80.714285714285722</v>
      </c>
      <c r="N37" s="12"/>
      <c r="O37" s="17">
        <f t="shared" si="3"/>
        <v>80.714285714285722</v>
      </c>
      <c r="P37" s="48" t="str">
        <f t="shared" si="4"/>
        <v>Lulus</v>
      </c>
    </row>
    <row r="38" spans="1:16" x14ac:dyDescent="0.25">
      <c r="A38" s="16">
        <v>31</v>
      </c>
      <c r="B38" s="47" t="s">
        <v>111</v>
      </c>
      <c r="C38" s="12">
        <v>0</v>
      </c>
      <c r="D38" s="12">
        <v>0</v>
      </c>
      <c r="E38" s="12">
        <v>0</v>
      </c>
      <c r="F38" s="12">
        <v>90</v>
      </c>
      <c r="G38" s="12">
        <v>85</v>
      </c>
      <c r="H38" s="12">
        <v>0</v>
      </c>
      <c r="I38" s="12">
        <v>90</v>
      </c>
      <c r="J38" s="12">
        <f t="shared" si="0"/>
        <v>265</v>
      </c>
      <c r="K38" s="17">
        <f t="shared" si="1"/>
        <v>37.857142857142854</v>
      </c>
      <c r="L38" s="18">
        <v>1</v>
      </c>
      <c r="M38" s="45">
        <f t="shared" si="2"/>
        <v>62.714285714285708</v>
      </c>
      <c r="N38" s="12"/>
      <c r="O38" s="17">
        <f t="shared" si="3"/>
        <v>62.714285714285708</v>
      </c>
      <c r="P38" s="48" t="str">
        <f t="shared" si="4"/>
        <v>Lulus</v>
      </c>
    </row>
    <row r="39" spans="1:16" x14ac:dyDescent="0.25">
      <c r="A39" s="46">
        <v>32</v>
      </c>
      <c r="B39" s="47" t="s">
        <v>112</v>
      </c>
      <c r="C39" s="12">
        <v>85</v>
      </c>
      <c r="D39" s="12">
        <v>75</v>
      </c>
      <c r="E39" s="12">
        <v>95</v>
      </c>
      <c r="F39" s="12">
        <v>100</v>
      </c>
      <c r="G39" s="12">
        <v>85</v>
      </c>
      <c r="H39" s="12">
        <v>95</v>
      </c>
      <c r="I39" s="12">
        <v>75</v>
      </c>
      <c r="J39" s="12">
        <f t="shared" si="0"/>
        <v>610</v>
      </c>
      <c r="K39" s="17">
        <f t="shared" si="1"/>
        <v>87.142857142857139</v>
      </c>
      <c r="L39" s="18">
        <v>1</v>
      </c>
      <c r="M39" s="45">
        <f t="shared" si="2"/>
        <v>92.285714285714278</v>
      </c>
      <c r="N39" s="12"/>
      <c r="O39" s="17">
        <f t="shared" si="3"/>
        <v>92.285714285714278</v>
      </c>
      <c r="P39" s="48" t="str">
        <f t="shared" si="4"/>
        <v>Lulus</v>
      </c>
    </row>
    <row r="40" spans="1:16" x14ac:dyDescent="0.25">
      <c r="A40" s="16">
        <v>33</v>
      </c>
      <c r="B40" s="47" t="s">
        <v>113</v>
      </c>
      <c r="C40" s="12">
        <v>80</v>
      </c>
      <c r="D40" s="12">
        <v>65</v>
      </c>
      <c r="E40" s="12">
        <v>95</v>
      </c>
      <c r="F40" s="12">
        <v>90</v>
      </c>
      <c r="G40" s="12">
        <v>85</v>
      </c>
      <c r="H40" s="12">
        <v>85</v>
      </c>
      <c r="I40" s="12">
        <v>75</v>
      </c>
      <c r="J40" s="12">
        <f t="shared" ref="J40:J71" si="5">SUM(C40:I40)</f>
        <v>575</v>
      </c>
      <c r="K40" s="17">
        <f t="shared" ref="K40:K71" si="6">J40/7</f>
        <v>82.142857142857139</v>
      </c>
      <c r="L40" s="18">
        <v>1</v>
      </c>
      <c r="M40" s="45">
        <f t="shared" si="2"/>
        <v>89.285714285714278</v>
      </c>
      <c r="N40" s="12"/>
      <c r="O40" s="17">
        <f t="shared" si="3"/>
        <v>89.285714285714278</v>
      </c>
      <c r="P40" s="48" t="str">
        <f t="shared" si="4"/>
        <v>Lulus</v>
      </c>
    </row>
    <row r="41" spans="1:16" x14ac:dyDescent="0.25">
      <c r="A41" s="16">
        <v>34</v>
      </c>
      <c r="B41" s="47" t="s">
        <v>114</v>
      </c>
      <c r="C41" s="12">
        <v>95</v>
      </c>
      <c r="D41" s="12">
        <v>90</v>
      </c>
      <c r="E41" s="12">
        <v>90</v>
      </c>
      <c r="F41" s="12">
        <v>95</v>
      </c>
      <c r="G41" s="12">
        <v>95</v>
      </c>
      <c r="H41" s="12">
        <v>90</v>
      </c>
      <c r="I41" s="12">
        <v>0</v>
      </c>
      <c r="J41" s="12">
        <f t="shared" si="5"/>
        <v>555</v>
      </c>
      <c r="K41" s="17">
        <f t="shared" si="6"/>
        <v>79.285714285714292</v>
      </c>
      <c r="L41" s="18">
        <v>1</v>
      </c>
      <c r="M41" s="45">
        <f t="shared" si="2"/>
        <v>87.571428571428584</v>
      </c>
      <c r="N41" s="12"/>
      <c r="O41" s="17">
        <f t="shared" si="3"/>
        <v>87.571428571428584</v>
      </c>
      <c r="P41" s="48" t="str">
        <f t="shared" si="4"/>
        <v>Lulus</v>
      </c>
    </row>
    <row r="42" spans="1:16" x14ac:dyDescent="0.25">
      <c r="A42" s="16">
        <v>35</v>
      </c>
      <c r="B42" s="30" t="s">
        <v>115</v>
      </c>
      <c r="C42" s="12">
        <v>80</v>
      </c>
      <c r="D42" s="12">
        <v>65</v>
      </c>
      <c r="E42" s="12">
        <v>90</v>
      </c>
      <c r="F42" s="12">
        <v>90</v>
      </c>
      <c r="G42" s="12">
        <v>85</v>
      </c>
      <c r="H42" s="12">
        <v>85</v>
      </c>
      <c r="I42" s="12">
        <v>75</v>
      </c>
      <c r="J42" s="12">
        <f t="shared" si="5"/>
        <v>570</v>
      </c>
      <c r="K42" s="17">
        <f t="shared" si="6"/>
        <v>81.428571428571431</v>
      </c>
      <c r="L42" s="18">
        <v>1</v>
      </c>
      <c r="M42" s="45">
        <f t="shared" si="2"/>
        <v>88.857142857142861</v>
      </c>
      <c r="N42" s="12"/>
      <c r="O42" s="17">
        <f t="shared" si="3"/>
        <v>88.857142857142861</v>
      </c>
      <c r="P42" s="48" t="str">
        <f t="shared" si="4"/>
        <v>Lulus</v>
      </c>
    </row>
    <row r="43" spans="1:16" x14ac:dyDescent="0.25">
      <c r="A43" s="46">
        <v>36</v>
      </c>
      <c r="B43" s="30" t="s">
        <v>116</v>
      </c>
      <c r="C43" s="12">
        <v>90</v>
      </c>
      <c r="D43" s="12">
        <v>75</v>
      </c>
      <c r="E43" s="12">
        <v>93</v>
      </c>
      <c r="F43" s="12">
        <v>95</v>
      </c>
      <c r="G43" s="12">
        <v>85</v>
      </c>
      <c r="H43" s="12">
        <v>90</v>
      </c>
      <c r="I43" s="12">
        <v>75</v>
      </c>
      <c r="J43" s="12">
        <f t="shared" si="5"/>
        <v>603</v>
      </c>
      <c r="K43" s="17">
        <f t="shared" si="6"/>
        <v>86.142857142857139</v>
      </c>
      <c r="L43" s="18">
        <v>1</v>
      </c>
      <c r="M43" s="45">
        <f t="shared" si="2"/>
        <v>91.685714285714283</v>
      </c>
      <c r="N43" s="12"/>
      <c r="O43" s="17">
        <f t="shared" si="3"/>
        <v>91.685714285714283</v>
      </c>
      <c r="P43" s="48" t="str">
        <f t="shared" si="4"/>
        <v>Lulus</v>
      </c>
    </row>
    <row r="44" spans="1:16" x14ac:dyDescent="0.25">
      <c r="A44" s="16">
        <v>37</v>
      </c>
      <c r="B44" s="30" t="s">
        <v>117</v>
      </c>
      <c r="C44" s="12">
        <v>85</v>
      </c>
      <c r="D44" s="12">
        <v>75</v>
      </c>
      <c r="E44" s="12">
        <v>90</v>
      </c>
      <c r="F44" s="12">
        <v>95</v>
      </c>
      <c r="G44" s="12">
        <v>85</v>
      </c>
      <c r="H44" s="12">
        <v>95</v>
      </c>
      <c r="I44" s="12">
        <v>75</v>
      </c>
      <c r="J44" s="12">
        <f t="shared" si="5"/>
        <v>600</v>
      </c>
      <c r="K44" s="17">
        <f t="shared" si="6"/>
        <v>85.714285714285708</v>
      </c>
      <c r="L44" s="18">
        <v>1</v>
      </c>
      <c r="M44" s="45">
        <f t="shared" si="2"/>
        <v>91.428571428571416</v>
      </c>
      <c r="N44" s="12"/>
      <c r="O44" s="17">
        <f t="shared" si="3"/>
        <v>91.428571428571416</v>
      </c>
      <c r="P44" s="48" t="str">
        <f t="shared" si="4"/>
        <v>Lulus</v>
      </c>
    </row>
    <row r="45" spans="1:16" x14ac:dyDescent="0.25">
      <c r="A45" s="16">
        <v>38</v>
      </c>
      <c r="B45" s="30" t="s">
        <v>118</v>
      </c>
      <c r="C45" s="12">
        <v>80</v>
      </c>
      <c r="D45" s="12">
        <v>75</v>
      </c>
      <c r="E45" s="12">
        <v>55</v>
      </c>
      <c r="F45" s="12">
        <v>0</v>
      </c>
      <c r="G45" s="12">
        <v>75</v>
      </c>
      <c r="H45" s="12">
        <v>75</v>
      </c>
      <c r="I45" s="12">
        <v>80</v>
      </c>
      <c r="J45" s="12">
        <f t="shared" si="5"/>
        <v>440</v>
      </c>
      <c r="K45" s="17">
        <f t="shared" si="6"/>
        <v>62.857142857142854</v>
      </c>
      <c r="L45" s="18">
        <v>1</v>
      </c>
      <c r="M45" s="45">
        <f t="shared" si="2"/>
        <v>77.714285714285708</v>
      </c>
      <c r="N45" s="12"/>
      <c r="O45" s="17">
        <f t="shared" si="3"/>
        <v>77.714285714285708</v>
      </c>
      <c r="P45" s="48" t="str">
        <f t="shared" si="4"/>
        <v>Lulus</v>
      </c>
    </row>
    <row r="46" spans="1:16" x14ac:dyDescent="0.25">
      <c r="A46" s="16">
        <v>39</v>
      </c>
      <c r="B46" s="29" t="s">
        <v>119</v>
      </c>
      <c r="C46" s="12">
        <v>85</v>
      </c>
      <c r="D46" s="12">
        <v>65</v>
      </c>
      <c r="E46" s="12">
        <v>88</v>
      </c>
      <c r="F46" s="12">
        <v>90</v>
      </c>
      <c r="G46" s="12">
        <v>85</v>
      </c>
      <c r="H46" s="12">
        <v>95</v>
      </c>
      <c r="I46" s="12">
        <v>90</v>
      </c>
      <c r="J46" s="12">
        <f t="shared" si="5"/>
        <v>598</v>
      </c>
      <c r="K46" s="17">
        <f t="shared" si="6"/>
        <v>85.428571428571431</v>
      </c>
      <c r="L46" s="18">
        <v>1</v>
      </c>
      <c r="M46" s="45">
        <f t="shared" si="2"/>
        <v>91.257142857142867</v>
      </c>
      <c r="N46" s="12"/>
      <c r="O46" s="17">
        <f t="shared" si="3"/>
        <v>91.257142857142867</v>
      </c>
      <c r="P46" s="48" t="str">
        <f t="shared" si="4"/>
        <v>Lulus</v>
      </c>
    </row>
    <row r="47" spans="1:16" x14ac:dyDescent="0.25">
      <c r="A47" s="16">
        <v>40</v>
      </c>
      <c r="B47" s="30" t="s">
        <v>120</v>
      </c>
      <c r="C47" s="12">
        <v>85</v>
      </c>
      <c r="D47" s="12">
        <v>60</v>
      </c>
      <c r="E47" s="12">
        <v>90</v>
      </c>
      <c r="F47" s="12">
        <v>90</v>
      </c>
      <c r="G47" s="12">
        <v>85</v>
      </c>
      <c r="H47" s="12">
        <v>80</v>
      </c>
      <c r="I47" s="12">
        <v>85</v>
      </c>
      <c r="J47" s="12">
        <f t="shared" si="5"/>
        <v>575</v>
      </c>
      <c r="K47" s="17">
        <f t="shared" si="6"/>
        <v>82.142857142857139</v>
      </c>
      <c r="L47" s="18">
        <v>1</v>
      </c>
      <c r="M47" s="45">
        <f t="shared" si="2"/>
        <v>89.285714285714278</v>
      </c>
      <c r="N47" s="12"/>
      <c r="O47" s="17">
        <f t="shared" si="3"/>
        <v>89.285714285714278</v>
      </c>
      <c r="P47" s="48" t="str">
        <f t="shared" si="4"/>
        <v>Lulus</v>
      </c>
    </row>
    <row r="48" spans="1:16" x14ac:dyDescent="0.25">
      <c r="A48" s="16">
        <v>41</v>
      </c>
      <c r="B48" s="30" t="s">
        <v>121</v>
      </c>
      <c r="C48" s="12">
        <v>80</v>
      </c>
      <c r="D48" s="12">
        <v>75</v>
      </c>
      <c r="E48" s="12">
        <v>90</v>
      </c>
      <c r="F48" s="12">
        <v>90</v>
      </c>
      <c r="G48" s="12">
        <v>85</v>
      </c>
      <c r="H48" s="12">
        <v>95</v>
      </c>
      <c r="I48" s="12">
        <v>80</v>
      </c>
      <c r="J48" s="12">
        <f t="shared" si="5"/>
        <v>595</v>
      </c>
      <c r="K48" s="17">
        <f t="shared" si="6"/>
        <v>85</v>
      </c>
      <c r="L48" s="18">
        <v>1</v>
      </c>
      <c r="M48" s="45">
        <f t="shared" si="2"/>
        <v>91</v>
      </c>
      <c r="N48" s="12"/>
      <c r="O48" s="17">
        <f t="shared" si="3"/>
        <v>91</v>
      </c>
      <c r="P48" s="48" t="str">
        <f t="shared" si="4"/>
        <v>Lulus</v>
      </c>
    </row>
    <row r="49" spans="1:20" x14ac:dyDescent="0.25">
      <c r="A49" s="16">
        <v>42</v>
      </c>
      <c r="B49" s="30" t="s">
        <v>122</v>
      </c>
      <c r="C49" s="12">
        <v>0</v>
      </c>
      <c r="D49" s="12">
        <v>60</v>
      </c>
      <c r="E49" s="12">
        <v>83</v>
      </c>
      <c r="F49" s="12">
        <v>95</v>
      </c>
      <c r="G49" s="12">
        <v>80</v>
      </c>
      <c r="H49" s="12">
        <v>80</v>
      </c>
      <c r="I49" s="12">
        <v>75</v>
      </c>
      <c r="J49" s="12">
        <f t="shared" si="5"/>
        <v>473</v>
      </c>
      <c r="K49" s="17">
        <f t="shared" si="6"/>
        <v>67.571428571428569</v>
      </c>
      <c r="L49" s="18">
        <v>1</v>
      </c>
      <c r="M49" s="45">
        <f t="shared" si="2"/>
        <v>80.542857142857144</v>
      </c>
      <c r="N49" s="12"/>
      <c r="O49" s="17">
        <f t="shared" si="3"/>
        <v>80.542857142857144</v>
      </c>
      <c r="P49" s="48" t="str">
        <f t="shared" si="4"/>
        <v>Lulus</v>
      </c>
    </row>
    <row r="50" spans="1:20" x14ac:dyDescent="0.25">
      <c r="A50" s="16">
        <v>43</v>
      </c>
      <c r="B50" s="18" t="s">
        <v>123</v>
      </c>
      <c r="C50" s="12">
        <v>85</v>
      </c>
      <c r="D50" s="12">
        <v>75</v>
      </c>
      <c r="E50" s="12">
        <v>90</v>
      </c>
      <c r="F50" s="12">
        <v>95</v>
      </c>
      <c r="G50" s="12">
        <v>85</v>
      </c>
      <c r="H50" s="12">
        <v>90</v>
      </c>
      <c r="I50" s="12">
        <v>80</v>
      </c>
      <c r="J50" s="12">
        <f t="shared" si="5"/>
        <v>600</v>
      </c>
      <c r="K50" s="17">
        <f t="shared" si="6"/>
        <v>85.714285714285708</v>
      </c>
      <c r="L50" s="18">
        <v>1</v>
      </c>
      <c r="M50" s="45">
        <f t="shared" si="2"/>
        <v>91.428571428571416</v>
      </c>
      <c r="N50" s="12"/>
      <c r="O50" s="17">
        <f t="shared" si="3"/>
        <v>91.428571428571416</v>
      </c>
      <c r="P50" s="48" t="str">
        <f t="shared" si="4"/>
        <v>Lulus</v>
      </c>
    </row>
    <row r="51" spans="1:20" x14ac:dyDescent="0.25">
      <c r="A51" s="46">
        <v>44</v>
      </c>
      <c r="B51" s="18" t="s">
        <v>124</v>
      </c>
      <c r="C51" s="12">
        <v>85</v>
      </c>
      <c r="D51" s="12">
        <v>65</v>
      </c>
      <c r="E51" s="12">
        <v>95</v>
      </c>
      <c r="F51" s="12">
        <v>95</v>
      </c>
      <c r="G51" s="12">
        <v>85</v>
      </c>
      <c r="H51" s="12">
        <v>95</v>
      </c>
      <c r="I51" s="12">
        <v>85</v>
      </c>
      <c r="J51" s="12">
        <f t="shared" si="5"/>
        <v>605</v>
      </c>
      <c r="K51" s="17">
        <f t="shared" si="6"/>
        <v>86.428571428571431</v>
      </c>
      <c r="L51" s="18">
        <v>1</v>
      </c>
      <c r="M51" s="45">
        <f t="shared" si="2"/>
        <v>91.857142857142861</v>
      </c>
      <c r="N51" s="12"/>
      <c r="O51" s="17">
        <f t="shared" si="3"/>
        <v>91.857142857142861</v>
      </c>
      <c r="P51" s="48" t="str">
        <f t="shared" si="4"/>
        <v>Lulus</v>
      </c>
    </row>
    <row r="52" spans="1:20" x14ac:dyDescent="0.25">
      <c r="A52" s="16">
        <v>45</v>
      </c>
      <c r="B52" s="30" t="s">
        <v>125</v>
      </c>
      <c r="C52" s="12">
        <v>80</v>
      </c>
      <c r="D52" s="12">
        <v>65</v>
      </c>
      <c r="E52" s="12">
        <v>95</v>
      </c>
      <c r="F52" s="12">
        <v>90</v>
      </c>
      <c r="G52" s="12">
        <v>80</v>
      </c>
      <c r="H52" s="12">
        <v>80</v>
      </c>
      <c r="I52" s="12">
        <v>80</v>
      </c>
      <c r="J52" s="12">
        <f t="shared" si="5"/>
        <v>570</v>
      </c>
      <c r="K52" s="17">
        <f t="shared" si="6"/>
        <v>81.428571428571431</v>
      </c>
      <c r="L52" s="18">
        <v>1</v>
      </c>
      <c r="M52" s="45">
        <f t="shared" si="2"/>
        <v>88.857142857142861</v>
      </c>
      <c r="N52" s="12"/>
      <c r="O52" s="17">
        <f t="shared" si="3"/>
        <v>88.857142857142861</v>
      </c>
      <c r="P52" s="48" t="str">
        <f t="shared" si="4"/>
        <v>Lulus</v>
      </c>
    </row>
    <row r="53" spans="1:20" x14ac:dyDescent="0.25">
      <c r="A53" s="46">
        <v>46</v>
      </c>
      <c r="B53" s="18" t="s">
        <v>126</v>
      </c>
      <c r="C53" s="12">
        <v>95</v>
      </c>
      <c r="D53" s="12">
        <v>75</v>
      </c>
      <c r="E53" s="12">
        <v>97</v>
      </c>
      <c r="F53" s="12">
        <v>100</v>
      </c>
      <c r="G53" s="12">
        <v>85</v>
      </c>
      <c r="H53" s="12">
        <v>95</v>
      </c>
      <c r="I53" s="12">
        <v>80</v>
      </c>
      <c r="J53" s="12">
        <f t="shared" si="5"/>
        <v>627</v>
      </c>
      <c r="K53" s="17">
        <f t="shared" si="6"/>
        <v>89.571428571428569</v>
      </c>
      <c r="L53" s="18">
        <v>1</v>
      </c>
      <c r="M53" s="45">
        <f t="shared" si="2"/>
        <v>93.742857142857133</v>
      </c>
      <c r="N53" s="12"/>
      <c r="O53" s="17">
        <f t="shared" si="3"/>
        <v>93.742857142857133</v>
      </c>
      <c r="P53" s="48" t="str">
        <f t="shared" si="4"/>
        <v>Lulus</v>
      </c>
    </row>
    <row r="54" spans="1:20" x14ac:dyDescent="0.25">
      <c r="A54" s="16">
        <v>47</v>
      </c>
      <c r="B54" s="18" t="s">
        <v>127</v>
      </c>
      <c r="C54" s="12">
        <v>0</v>
      </c>
      <c r="D54" s="12">
        <v>0</v>
      </c>
      <c r="E54" s="12">
        <v>0</v>
      </c>
      <c r="F54" s="12">
        <v>0</v>
      </c>
      <c r="G54" s="12">
        <v>85</v>
      </c>
      <c r="H54" s="12">
        <v>0</v>
      </c>
      <c r="I54" s="12">
        <v>80</v>
      </c>
      <c r="J54" s="12">
        <f t="shared" si="5"/>
        <v>165</v>
      </c>
      <c r="K54" s="17">
        <f t="shared" si="6"/>
        <v>23.571428571428573</v>
      </c>
      <c r="L54" s="18">
        <v>1</v>
      </c>
      <c r="M54" s="45">
        <f t="shared" si="2"/>
        <v>54.142857142857146</v>
      </c>
      <c r="N54" s="12"/>
      <c r="O54" s="17">
        <f t="shared" si="3"/>
        <v>54.142857142857146</v>
      </c>
      <c r="P54" s="48" t="str">
        <f t="shared" si="4"/>
        <v>Tidak Lulus</v>
      </c>
      <c r="R54" s="11">
        <v>1</v>
      </c>
    </row>
    <row r="55" spans="1:20" x14ac:dyDescent="0.25">
      <c r="A55" s="16">
        <v>48</v>
      </c>
      <c r="B55" s="30" t="s">
        <v>128</v>
      </c>
      <c r="C55" s="12">
        <v>85</v>
      </c>
      <c r="D55" s="12">
        <v>60</v>
      </c>
      <c r="E55" s="12">
        <v>90</v>
      </c>
      <c r="F55" s="12">
        <v>100</v>
      </c>
      <c r="G55" s="12">
        <v>85</v>
      </c>
      <c r="H55" s="12">
        <v>85</v>
      </c>
      <c r="I55" s="12">
        <v>80</v>
      </c>
      <c r="J55" s="12">
        <f t="shared" si="5"/>
        <v>585</v>
      </c>
      <c r="K55" s="17">
        <f t="shared" si="6"/>
        <v>83.571428571428569</v>
      </c>
      <c r="L55" s="18">
        <v>1</v>
      </c>
      <c r="M55" s="45">
        <f t="shared" si="2"/>
        <v>90.142857142857139</v>
      </c>
      <c r="N55" s="12"/>
      <c r="O55" s="17">
        <f t="shared" si="3"/>
        <v>90.142857142857139</v>
      </c>
      <c r="P55" s="48" t="str">
        <f t="shared" si="4"/>
        <v>Lulus</v>
      </c>
    </row>
    <row r="56" spans="1:20" x14ac:dyDescent="0.25">
      <c r="A56" s="46">
        <v>49</v>
      </c>
      <c r="B56" s="18" t="s">
        <v>129</v>
      </c>
      <c r="C56" s="12">
        <v>85</v>
      </c>
      <c r="D56" s="12">
        <v>75</v>
      </c>
      <c r="E56" s="12">
        <v>95</v>
      </c>
      <c r="F56" s="12">
        <v>95</v>
      </c>
      <c r="G56" s="12">
        <v>85</v>
      </c>
      <c r="H56" s="12">
        <v>95</v>
      </c>
      <c r="I56" s="12">
        <v>80</v>
      </c>
      <c r="J56" s="12">
        <f t="shared" si="5"/>
        <v>610</v>
      </c>
      <c r="K56" s="17">
        <f t="shared" si="6"/>
        <v>87.142857142857139</v>
      </c>
      <c r="L56" s="18">
        <v>1</v>
      </c>
      <c r="M56" s="45">
        <f t="shared" si="2"/>
        <v>92.285714285714278</v>
      </c>
      <c r="N56" s="12"/>
      <c r="O56" s="17">
        <f t="shared" si="3"/>
        <v>92.285714285714278</v>
      </c>
      <c r="P56" s="48" t="str">
        <f t="shared" si="4"/>
        <v>Lulus</v>
      </c>
    </row>
    <row r="57" spans="1:20" x14ac:dyDescent="0.25">
      <c r="A57" s="16">
        <v>50</v>
      </c>
      <c r="B57" s="18" t="s">
        <v>130</v>
      </c>
      <c r="C57" s="12">
        <v>90</v>
      </c>
      <c r="D57" s="12">
        <v>95</v>
      </c>
      <c r="E57" s="12">
        <v>95</v>
      </c>
      <c r="F57" s="12">
        <v>90</v>
      </c>
      <c r="G57" s="12">
        <v>100</v>
      </c>
      <c r="H57" s="12">
        <v>100</v>
      </c>
      <c r="I57" s="12">
        <v>0</v>
      </c>
      <c r="J57" s="12">
        <f t="shared" si="5"/>
        <v>570</v>
      </c>
      <c r="K57" s="17">
        <f t="shared" si="6"/>
        <v>81.428571428571431</v>
      </c>
      <c r="L57" s="18">
        <v>0</v>
      </c>
      <c r="M57" s="45">
        <f t="shared" si="2"/>
        <v>48.857142857142861</v>
      </c>
      <c r="N57" s="12"/>
      <c r="O57" s="17">
        <f t="shared" si="3"/>
        <v>48.857142857142861</v>
      </c>
      <c r="P57" s="48" t="s">
        <v>1223</v>
      </c>
      <c r="T57" s="11" t="s">
        <v>1217</v>
      </c>
    </row>
    <row r="58" spans="1:20" x14ac:dyDescent="0.25">
      <c r="A58" s="48">
        <v>51</v>
      </c>
      <c r="B58" s="30" t="s">
        <v>131</v>
      </c>
      <c r="C58" s="12">
        <v>0</v>
      </c>
      <c r="D58" s="12">
        <v>0</v>
      </c>
      <c r="E58" s="12">
        <v>0</v>
      </c>
      <c r="F58" s="12">
        <v>0</v>
      </c>
      <c r="G58" s="12">
        <v>85</v>
      </c>
      <c r="H58" s="12">
        <v>0</v>
      </c>
      <c r="I58" s="12">
        <v>0</v>
      </c>
      <c r="J58" s="12">
        <f t="shared" si="5"/>
        <v>85</v>
      </c>
      <c r="K58" s="17">
        <f t="shared" si="6"/>
        <v>12.142857142857142</v>
      </c>
      <c r="L58" s="18">
        <v>0</v>
      </c>
      <c r="M58" s="45">
        <f t="shared" si="2"/>
        <v>7.2857142857142856</v>
      </c>
      <c r="N58" s="12"/>
      <c r="O58" s="17">
        <f t="shared" si="3"/>
        <v>7.2857142857142856</v>
      </c>
      <c r="P58" s="48" t="str">
        <f t="shared" si="4"/>
        <v>Tidak Lulus</v>
      </c>
      <c r="R58" s="11">
        <v>1</v>
      </c>
    </row>
    <row r="59" spans="1:20" x14ac:dyDescent="0.25">
      <c r="A59" s="16">
        <v>52</v>
      </c>
      <c r="B59" s="18" t="s">
        <v>132</v>
      </c>
      <c r="C59" s="12">
        <v>85</v>
      </c>
      <c r="D59" s="12">
        <v>75</v>
      </c>
      <c r="E59" s="12">
        <v>95</v>
      </c>
      <c r="F59" s="12">
        <v>90</v>
      </c>
      <c r="G59" s="12">
        <v>85</v>
      </c>
      <c r="H59" s="12">
        <v>90</v>
      </c>
      <c r="I59" s="12">
        <v>80</v>
      </c>
      <c r="J59" s="12">
        <f t="shared" si="5"/>
        <v>600</v>
      </c>
      <c r="K59" s="17">
        <f t="shared" si="6"/>
        <v>85.714285714285708</v>
      </c>
      <c r="L59" s="18">
        <v>1</v>
      </c>
      <c r="M59" s="45">
        <f t="shared" si="2"/>
        <v>91.428571428571416</v>
      </c>
      <c r="N59" s="12"/>
      <c r="O59" s="17">
        <f t="shared" si="3"/>
        <v>91.428571428571416</v>
      </c>
      <c r="P59" s="48" t="str">
        <f t="shared" si="4"/>
        <v>Lulus</v>
      </c>
    </row>
    <row r="60" spans="1:20" x14ac:dyDescent="0.25">
      <c r="A60" s="16">
        <v>53</v>
      </c>
      <c r="B60" s="18" t="s">
        <v>133</v>
      </c>
      <c r="C60" s="12">
        <v>80</v>
      </c>
      <c r="D60" s="12">
        <v>60</v>
      </c>
      <c r="E60" s="12">
        <v>88</v>
      </c>
      <c r="F60" s="12">
        <v>80</v>
      </c>
      <c r="G60" s="12">
        <v>85</v>
      </c>
      <c r="H60" s="12">
        <v>90</v>
      </c>
      <c r="I60" s="12">
        <v>90</v>
      </c>
      <c r="J60" s="12">
        <f t="shared" si="5"/>
        <v>573</v>
      </c>
      <c r="K60" s="17">
        <f t="shared" si="6"/>
        <v>81.857142857142861</v>
      </c>
      <c r="L60" s="18">
        <v>1</v>
      </c>
      <c r="M60" s="45">
        <f t="shared" si="2"/>
        <v>89.114285714285714</v>
      </c>
      <c r="N60" s="12"/>
      <c r="O60" s="17">
        <f t="shared" si="3"/>
        <v>89.114285714285714</v>
      </c>
      <c r="P60" s="48" t="str">
        <f t="shared" si="4"/>
        <v>Lulus</v>
      </c>
    </row>
    <row r="61" spans="1:20" x14ac:dyDescent="0.25">
      <c r="A61" s="48">
        <v>54</v>
      </c>
      <c r="B61" s="30" t="s">
        <v>134</v>
      </c>
      <c r="C61" s="12">
        <v>0</v>
      </c>
      <c r="D61" s="12">
        <v>0</v>
      </c>
      <c r="E61" s="12">
        <v>0</v>
      </c>
      <c r="F61" s="12">
        <v>0</v>
      </c>
      <c r="G61" s="12">
        <v>85</v>
      </c>
      <c r="H61" s="12">
        <v>0</v>
      </c>
      <c r="I61" s="12">
        <v>0</v>
      </c>
      <c r="J61" s="12">
        <f t="shared" si="5"/>
        <v>85</v>
      </c>
      <c r="K61" s="17">
        <f t="shared" si="6"/>
        <v>12.142857142857142</v>
      </c>
      <c r="L61" s="18">
        <v>0</v>
      </c>
      <c r="M61" s="45">
        <f t="shared" si="2"/>
        <v>7.2857142857142856</v>
      </c>
      <c r="N61" s="12"/>
      <c r="O61" s="17">
        <f t="shared" si="3"/>
        <v>7.2857142857142856</v>
      </c>
      <c r="P61" s="48" t="str">
        <f t="shared" si="4"/>
        <v>Tidak Lulus</v>
      </c>
      <c r="R61" s="11">
        <v>1</v>
      </c>
    </row>
    <row r="62" spans="1:20" x14ac:dyDescent="0.25">
      <c r="A62" s="16">
        <v>55</v>
      </c>
      <c r="B62" s="18" t="s">
        <v>135</v>
      </c>
      <c r="C62" s="12">
        <v>80</v>
      </c>
      <c r="D62" s="12">
        <v>65</v>
      </c>
      <c r="E62" s="12">
        <v>93</v>
      </c>
      <c r="F62" s="12">
        <v>95</v>
      </c>
      <c r="G62" s="12">
        <v>85</v>
      </c>
      <c r="H62" s="12">
        <v>85</v>
      </c>
      <c r="I62" s="12">
        <v>75</v>
      </c>
      <c r="J62" s="12">
        <f t="shared" si="5"/>
        <v>578</v>
      </c>
      <c r="K62" s="17">
        <f t="shared" si="6"/>
        <v>82.571428571428569</v>
      </c>
      <c r="L62" s="18">
        <v>1</v>
      </c>
      <c r="M62" s="45">
        <f t="shared" si="2"/>
        <v>89.542857142857144</v>
      </c>
      <c r="N62" s="12"/>
      <c r="O62" s="17">
        <f t="shared" si="3"/>
        <v>89.542857142857144</v>
      </c>
      <c r="P62" s="48" t="str">
        <f t="shared" si="4"/>
        <v>Lulus</v>
      </c>
    </row>
    <row r="63" spans="1:20" x14ac:dyDescent="0.25">
      <c r="A63" s="16">
        <v>56</v>
      </c>
      <c r="B63" s="18" t="s">
        <v>136</v>
      </c>
      <c r="C63" s="12">
        <v>70</v>
      </c>
      <c r="D63" s="12">
        <v>65</v>
      </c>
      <c r="E63" s="12">
        <v>83</v>
      </c>
      <c r="F63" s="12">
        <v>95</v>
      </c>
      <c r="G63" s="12">
        <v>85</v>
      </c>
      <c r="H63" s="12">
        <v>90</v>
      </c>
      <c r="I63" s="12">
        <v>80</v>
      </c>
      <c r="J63" s="12">
        <f t="shared" si="5"/>
        <v>568</v>
      </c>
      <c r="K63" s="17">
        <f t="shared" si="6"/>
        <v>81.142857142857139</v>
      </c>
      <c r="L63" s="18">
        <v>1</v>
      </c>
      <c r="M63" s="45">
        <f t="shared" si="2"/>
        <v>88.685714285714283</v>
      </c>
      <c r="N63" s="12"/>
      <c r="O63" s="17">
        <f t="shared" si="3"/>
        <v>88.685714285714283</v>
      </c>
      <c r="P63" s="48" t="str">
        <f t="shared" si="4"/>
        <v>Lulus</v>
      </c>
    </row>
    <row r="64" spans="1:20" x14ac:dyDescent="0.25">
      <c r="A64" s="16">
        <v>57</v>
      </c>
      <c r="B64" s="29" t="s">
        <v>137</v>
      </c>
      <c r="C64" s="12">
        <v>80</v>
      </c>
      <c r="D64" s="12">
        <v>75</v>
      </c>
      <c r="E64" s="12">
        <v>80</v>
      </c>
      <c r="F64" s="12">
        <v>95</v>
      </c>
      <c r="G64" s="12">
        <v>85</v>
      </c>
      <c r="H64" s="12">
        <v>5</v>
      </c>
      <c r="I64" s="12">
        <v>80</v>
      </c>
      <c r="J64" s="12">
        <f t="shared" si="5"/>
        <v>500</v>
      </c>
      <c r="K64" s="17">
        <f t="shared" si="6"/>
        <v>71.428571428571431</v>
      </c>
      <c r="L64" s="18">
        <v>1</v>
      </c>
      <c r="M64" s="45">
        <f t="shared" si="2"/>
        <v>82.857142857142861</v>
      </c>
      <c r="N64" s="12"/>
      <c r="O64" s="17">
        <f t="shared" si="3"/>
        <v>82.857142857142861</v>
      </c>
      <c r="P64" s="48" t="str">
        <f t="shared" si="4"/>
        <v>Lulus</v>
      </c>
    </row>
    <row r="65" spans="1:20" x14ac:dyDescent="0.25">
      <c r="A65" s="46">
        <v>58</v>
      </c>
      <c r="B65" s="18" t="s">
        <v>138</v>
      </c>
      <c r="C65" s="12">
        <v>85</v>
      </c>
      <c r="D65" s="12">
        <v>75</v>
      </c>
      <c r="E65" s="12">
        <v>95</v>
      </c>
      <c r="F65" s="12">
        <v>95</v>
      </c>
      <c r="G65" s="12">
        <v>85</v>
      </c>
      <c r="H65" s="12">
        <v>90</v>
      </c>
      <c r="I65" s="12">
        <v>90</v>
      </c>
      <c r="J65" s="12">
        <f t="shared" si="5"/>
        <v>615</v>
      </c>
      <c r="K65" s="17">
        <f t="shared" si="6"/>
        <v>87.857142857142861</v>
      </c>
      <c r="L65" s="18">
        <v>1</v>
      </c>
      <c r="M65" s="45">
        <f t="shared" si="2"/>
        <v>92.714285714285722</v>
      </c>
      <c r="N65" s="12"/>
      <c r="O65" s="17">
        <f t="shared" si="3"/>
        <v>92.714285714285722</v>
      </c>
      <c r="P65" s="48" t="str">
        <f t="shared" si="4"/>
        <v>Lulus</v>
      </c>
    </row>
    <row r="66" spans="1:20" x14ac:dyDescent="0.25">
      <c r="A66" s="16">
        <v>59</v>
      </c>
      <c r="B66" s="18" t="s">
        <v>139</v>
      </c>
      <c r="C66" s="12">
        <v>80</v>
      </c>
      <c r="D66" s="12">
        <v>60</v>
      </c>
      <c r="E66" s="12">
        <v>90</v>
      </c>
      <c r="F66" s="12">
        <v>95</v>
      </c>
      <c r="G66" s="12">
        <v>85</v>
      </c>
      <c r="H66" s="12">
        <v>95</v>
      </c>
      <c r="I66" s="12">
        <v>85</v>
      </c>
      <c r="J66" s="12">
        <f t="shared" si="5"/>
        <v>590</v>
      </c>
      <c r="K66" s="17">
        <f t="shared" si="6"/>
        <v>84.285714285714292</v>
      </c>
      <c r="L66" s="18">
        <v>1</v>
      </c>
      <c r="M66" s="45">
        <f t="shared" si="2"/>
        <v>90.571428571428584</v>
      </c>
      <c r="N66" s="12"/>
      <c r="O66" s="17">
        <f t="shared" si="3"/>
        <v>90.571428571428584</v>
      </c>
      <c r="P66" s="48" t="str">
        <f t="shared" si="4"/>
        <v>Lulus</v>
      </c>
    </row>
    <row r="67" spans="1:20" x14ac:dyDescent="0.25">
      <c r="A67" s="16">
        <v>60</v>
      </c>
      <c r="B67" s="30" t="s">
        <v>140</v>
      </c>
      <c r="C67" s="12">
        <v>80</v>
      </c>
      <c r="D67" s="12">
        <v>55</v>
      </c>
      <c r="E67" s="12">
        <v>60</v>
      </c>
      <c r="F67" s="12">
        <v>0</v>
      </c>
      <c r="G67" s="12">
        <v>75</v>
      </c>
      <c r="H67" s="12">
        <v>0</v>
      </c>
      <c r="I67" s="12">
        <v>75</v>
      </c>
      <c r="J67" s="12">
        <f t="shared" si="5"/>
        <v>345</v>
      </c>
      <c r="K67" s="17">
        <f t="shared" si="6"/>
        <v>49.285714285714285</v>
      </c>
      <c r="L67" s="18">
        <v>1</v>
      </c>
      <c r="M67" s="45">
        <f t="shared" si="2"/>
        <v>69.571428571428569</v>
      </c>
      <c r="N67" s="12"/>
      <c r="O67" s="17">
        <f t="shared" si="3"/>
        <v>69.571428571428569</v>
      </c>
      <c r="P67" s="48" t="str">
        <f t="shared" si="4"/>
        <v>Lulus</v>
      </c>
    </row>
    <row r="68" spans="1:20" x14ac:dyDescent="0.25">
      <c r="A68" s="16">
        <v>61</v>
      </c>
      <c r="B68" s="30" t="s">
        <v>141</v>
      </c>
      <c r="C68" s="12">
        <v>85</v>
      </c>
      <c r="D68" s="12">
        <v>75</v>
      </c>
      <c r="E68" s="12">
        <v>95</v>
      </c>
      <c r="F68" s="12">
        <v>95</v>
      </c>
      <c r="G68" s="12">
        <v>75</v>
      </c>
      <c r="H68" s="12">
        <v>95</v>
      </c>
      <c r="I68" s="12">
        <v>65</v>
      </c>
      <c r="J68" s="12">
        <f t="shared" si="5"/>
        <v>585</v>
      </c>
      <c r="K68" s="17">
        <f t="shared" si="6"/>
        <v>83.571428571428569</v>
      </c>
      <c r="L68" s="18">
        <v>1</v>
      </c>
      <c r="M68" s="45">
        <f t="shared" si="2"/>
        <v>90.142857142857139</v>
      </c>
      <c r="N68" s="12"/>
      <c r="O68" s="17">
        <f t="shared" si="3"/>
        <v>90.142857142857139</v>
      </c>
      <c r="P68" s="48" t="str">
        <f t="shared" si="4"/>
        <v>Lulus</v>
      </c>
    </row>
    <row r="69" spans="1:20" x14ac:dyDescent="0.25">
      <c r="A69" s="16">
        <v>62</v>
      </c>
      <c r="B69" s="30" t="s">
        <v>142</v>
      </c>
      <c r="C69" s="12">
        <v>90</v>
      </c>
      <c r="D69" s="12">
        <v>75</v>
      </c>
      <c r="E69" s="12">
        <v>0</v>
      </c>
      <c r="F69" s="12">
        <v>95</v>
      </c>
      <c r="G69" s="12">
        <v>85</v>
      </c>
      <c r="H69" s="12">
        <v>95</v>
      </c>
      <c r="I69" s="12">
        <v>0</v>
      </c>
      <c r="J69" s="12">
        <f t="shared" si="5"/>
        <v>440</v>
      </c>
      <c r="K69" s="17">
        <f t="shared" si="6"/>
        <v>62.857142857142854</v>
      </c>
      <c r="L69" s="18">
        <v>0</v>
      </c>
      <c r="M69" s="45">
        <f t="shared" si="2"/>
        <v>37.714285714285708</v>
      </c>
      <c r="N69" s="12"/>
      <c r="O69" s="17">
        <f t="shared" si="3"/>
        <v>37.714285714285708</v>
      </c>
      <c r="P69" s="48" t="s">
        <v>1222</v>
      </c>
      <c r="Q69" s="11" t="s">
        <v>1210</v>
      </c>
      <c r="T69" s="11" t="s">
        <v>1216</v>
      </c>
    </row>
    <row r="70" spans="1:20" x14ac:dyDescent="0.25">
      <c r="A70" s="16">
        <v>63</v>
      </c>
      <c r="B70" s="30" t="s">
        <v>143</v>
      </c>
      <c r="C70" s="12">
        <v>75</v>
      </c>
      <c r="D70" s="12">
        <v>60</v>
      </c>
      <c r="E70" s="12">
        <v>80</v>
      </c>
      <c r="F70" s="12">
        <v>90</v>
      </c>
      <c r="G70" s="12">
        <v>85</v>
      </c>
      <c r="H70" s="12">
        <v>80</v>
      </c>
      <c r="I70" s="12">
        <v>75</v>
      </c>
      <c r="J70" s="12">
        <f t="shared" si="5"/>
        <v>545</v>
      </c>
      <c r="K70" s="17">
        <f t="shared" si="6"/>
        <v>77.857142857142861</v>
      </c>
      <c r="L70" s="18">
        <v>1</v>
      </c>
      <c r="M70" s="45">
        <f t="shared" si="2"/>
        <v>86.714285714285722</v>
      </c>
      <c r="N70" s="12"/>
      <c r="O70" s="17">
        <f t="shared" si="3"/>
        <v>86.714285714285722</v>
      </c>
      <c r="P70" s="48" t="str">
        <f t="shared" si="4"/>
        <v>Lulus</v>
      </c>
    </row>
    <row r="71" spans="1:20" x14ac:dyDescent="0.25">
      <c r="A71" s="16">
        <v>64</v>
      </c>
      <c r="B71" s="30" t="s">
        <v>144</v>
      </c>
      <c r="C71" s="12">
        <v>85</v>
      </c>
      <c r="D71" s="12">
        <v>75</v>
      </c>
      <c r="E71" s="12">
        <v>95</v>
      </c>
      <c r="F71" s="12">
        <v>80</v>
      </c>
      <c r="G71" s="12">
        <v>100</v>
      </c>
      <c r="H71" s="12">
        <v>80</v>
      </c>
      <c r="I71" s="12">
        <v>80</v>
      </c>
      <c r="J71" s="12">
        <f t="shared" si="5"/>
        <v>595</v>
      </c>
      <c r="K71" s="17">
        <f t="shared" si="6"/>
        <v>85</v>
      </c>
      <c r="L71" s="18">
        <v>1</v>
      </c>
      <c r="M71" s="45">
        <f t="shared" si="2"/>
        <v>91</v>
      </c>
      <c r="N71" s="12"/>
      <c r="O71" s="17">
        <f t="shared" si="3"/>
        <v>91</v>
      </c>
      <c r="P71" s="48" t="str">
        <f t="shared" si="4"/>
        <v>Lulus</v>
      </c>
    </row>
    <row r="72" spans="1:20" x14ac:dyDescent="0.25">
      <c r="A72" s="16">
        <v>65</v>
      </c>
      <c r="B72" s="30" t="s">
        <v>145</v>
      </c>
      <c r="C72" s="12">
        <v>0</v>
      </c>
      <c r="D72" s="12">
        <v>0</v>
      </c>
      <c r="E72" s="12">
        <v>95</v>
      </c>
      <c r="F72" s="12">
        <v>0</v>
      </c>
      <c r="G72" s="12">
        <v>85</v>
      </c>
      <c r="H72" s="12">
        <v>0</v>
      </c>
      <c r="I72" s="12">
        <v>50</v>
      </c>
      <c r="J72" s="12">
        <f t="shared" ref="J72:J81" si="7">SUM(C72:I72)</f>
        <v>230</v>
      </c>
      <c r="K72" s="17">
        <f t="shared" ref="K72:K81" si="8">J72/7</f>
        <v>32.857142857142854</v>
      </c>
      <c r="L72" s="18">
        <v>1</v>
      </c>
      <c r="M72" s="45">
        <f t="shared" si="2"/>
        <v>59.714285714285708</v>
      </c>
      <c r="N72" s="12"/>
      <c r="O72" s="17">
        <f t="shared" si="3"/>
        <v>59.714285714285708</v>
      </c>
      <c r="P72" s="48" t="str">
        <f t="shared" si="4"/>
        <v>Lulus</v>
      </c>
    </row>
    <row r="73" spans="1:20" x14ac:dyDescent="0.25">
      <c r="A73" s="16">
        <v>66</v>
      </c>
      <c r="B73" s="30" t="s">
        <v>146</v>
      </c>
      <c r="C73" s="12">
        <v>85</v>
      </c>
      <c r="D73" s="12">
        <v>65</v>
      </c>
      <c r="E73" s="12">
        <v>90</v>
      </c>
      <c r="F73" s="12">
        <v>90</v>
      </c>
      <c r="G73" s="12">
        <v>70</v>
      </c>
      <c r="H73" s="12">
        <v>90</v>
      </c>
      <c r="I73" s="12">
        <v>75</v>
      </c>
      <c r="J73" s="12">
        <f t="shared" si="7"/>
        <v>565</v>
      </c>
      <c r="K73" s="17">
        <f t="shared" si="8"/>
        <v>80.714285714285708</v>
      </c>
      <c r="L73" s="18">
        <v>1</v>
      </c>
      <c r="M73" s="45">
        <f t="shared" ref="M73:M81" si="9">((K73*60)/100)+(L73*40)</f>
        <v>88.428571428571416</v>
      </c>
      <c r="N73" s="12"/>
      <c r="O73" s="17">
        <f t="shared" ref="O73:O81" si="10">M73-N73</f>
        <v>88.428571428571416</v>
      </c>
      <c r="P73" s="48" t="str">
        <f t="shared" ref="P73:P81" si="11">IF(O73&gt;=55,"Lulus","Tidak Lulus")</f>
        <v>Lulus</v>
      </c>
    </row>
    <row r="74" spans="1:20" x14ac:dyDescent="0.25">
      <c r="A74" s="16">
        <v>67</v>
      </c>
      <c r="B74" s="30" t="s">
        <v>147</v>
      </c>
      <c r="C74" s="12">
        <v>90</v>
      </c>
      <c r="D74" s="12">
        <v>60</v>
      </c>
      <c r="E74" s="12">
        <v>95</v>
      </c>
      <c r="F74" s="12">
        <v>80</v>
      </c>
      <c r="G74" s="12">
        <v>85</v>
      </c>
      <c r="H74" s="12">
        <v>100</v>
      </c>
      <c r="I74" s="12">
        <v>75</v>
      </c>
      <c r="J74" s="12">
        <f t="shared" si="7"/>
        <v>585</v>
      </c>
      <c r="K74" s="17">
        <f t="shared" si="8"/>
        <v>83.571428571428569</v>
      </c>
      <c r="L74" s="18">
        <v>1</v>
      </c>
      <c r="M74" s="45">
        <f t="shared" si="9"/>
        <v>90.142857142857139</v>
      </c>
      <c r="N74" s="12"/>
      <c r="O74" s="17">
        <f t="shared" si="10"/>
        <v>90.142857142857139</v>
      </c>
      <c r="P74" s="48" t="str">
        <f t="shared" si="11"/>
        <v>Lulus</v>
      </c>
    </row>
    <row r="75" spans="1:20" x14ac:dyDescent="0.25">
      <c r="A75" s="16">
        <v>68</v>
      </c>
      <c r="B75" s="30" t="s">
        <v>148</v>
      </c>
      <c r="C75" s="12">
        <v>80</v>
      </c>
      <c r="D75" s="12">
        <v>65</v>
      </c>
      <c r="E75" s="12">
        <v>93</v>
      </c>
      <c r="F75" s="12">
        <v>90</v>
      </c>
      <c r="G75" s="12">
        <v>95</v>
      </c>
      <c r="H75" s="12">
        <v>85</v>
      </c>
      <c r="I75" s="12">
        <v>80</v>
      </c>
      <c r="J75" s="12">
        <f t="shared" si="7"/>
        <v>588</v>
      </c>
      <c r="K75" s="17">
        <f t="shared" si="8"/>
        <v>84</v>
      </c>
      <c r="L75" s="18">
        <v>1</v>
      </c>
      <c r="M75" s="45">
        <f t="shared" si="9"/>
        <v>90.4</v>
      </c>
      <c r="N75" s="12"/>
      <c r="O75" s="17">
        <f t="shared" si="10"/>
        <v>90.4</v>
      </c>
      <c r="P75" s="48" t="str">
        <f t="shared" si="11"/>
        <v>Lulus</v>
      </c>
    </row>
    <row r="76" spans="1:20" x14ac:dyDescent="0.25">
      <c r="A76" s="46">
        <v>69</v>
      </c>
      <c r="B76" s="30" t="s">
        <v>149</v>
      </c>
      <c r="C76" s="12">
        <v>95</v>
      </c>
      <c r="D76" s="12">
        <v>60</v>
      </c>
      <c r="E76" s="12">
        <v>95</v>
      </c>
      <c r="F76" s="12">
        <v>90</v>
      </c>
      <c r="G76" s="12">
        <v>80</v>
      </c>
      <c r="H76" s="12">
        <v>95</v>
      </c>
      <c r="I76" s="12">
        <v>0</v>
      </c>
      <c r="J76" s="12">
        <f t="shared" si="7"/>
        <v>515</v>
      </c>
      <c r="K76" s="17">
        <f t="shared" si="8"/>
        <v>73.571428571428569</v>
      </c>
      <c r="L76" s="18">
        <v>0</v>
      </c>
      <c r="M76" s="45">
        <f t="shared" si="9"/>
        <v>44.142857142857139</v>
      </c>
      <c r="N76" s="12"/>
      <c r="O76" s="17">
        <f t="shared" si="10"/>
        <v>44.142857142857139</v>
      </c>
      <c r="P76" s="48" t="s">
        <v>1222</v>
      </c>
      <c r="T76" s="11" t="s">
        <v>1216</v>
      </c>
    </row>
    <row r="77" spans="1:20" x14ac:dyDescent="0.25">
      <c r="A77" s="48">
        <v>70</v>
      </c>
      <c r="B77" s="30" t="s">
        <v>150</v>
      </c>
      <c r="C77" s="12">
        <v>0</v>
      </c>
      <c r="D77" s="12">
        <v>0</v>
      </c>
      <c r="E77" s="12">
        <v>0</v>
      </c>
      <c r="F77" s="12">
        <v>0</v>
      </c>
      <c r="G77" s="12">
        <v>85</v>
      </c>
      <c r="H77" s="12">
        <v>0</v>
      </c>
      <c r="I77" s="12">
        <v>0</v>
      </c>
      <c r="J77" s="12">
        <f t="shared" si="7"/>
        <v>85</v>
      </c>
      <c r="K77" s="17">
        <f t="shared" si="8"/>
        <v>12.142857142857142</v>
      </c>
      <c r="L77" s="18">
        <v>0</v>
      </c>
      <c r="M77" s="45">
        <f t="shared" si="9"/>
        <v>7.2857142857142856</v>
      </c>
      <c r="N77" s="12"/>
      <c r="O77" s="17">
        <f t="shared" si="10"/>
        <v>7.2857142857142856</v>
      </c>
      <c r="P77" s="48" t="str">
        <f t="shared" si="11"/>
        <v>Tidak Lulus</v>
      </c>
      <c r="R77" s="11">
        <v>1</v>
      </c>
    </row>
    <row r="78" spans="1:20" x14ac:dyDescent="0.25">
      <c r="A78" s="16">
        <v>71</v>
      </c>
      <c r="B78" s="29" t="s">
        <v>151</v>
      </c>
      <c r="C78" s="12">
        <v>70</v>
      </c>
      <c r="D78" s="12">
        <v>55</v>
      </c>
      <c r="E78" s="12">
        <v>80</v>
      </c>
      <c r="F78" s="12">
        <v>80</v>
      </c>
      <c r="G78" s="12">
        <v>70</v>
      </c>
      <c r="H78" s="12">
        <v>75</v>
      </c>
      <c r="I78" s="12">
        <v>75</v>
      </c>
      <c r="J78" s="12">
        <f t="shared" si="7"/>
        <v>505</v>
      </c>
      <c r="K78" s="17">
        <f t="shared" si="8"/>
        <v>72.142857142857139</v>
      </c>
      <c r="L78" s="18">
        <v>1</v>
      </c>
      <c r="M78" s="45">
        <f t="shared" si="9"/>
        <v>83.285714285714278</v>
      </c>
      <c r="N78" s="12"/>
      <c r="O78" s="17">
        <f t="shared" si="10"/>
        <v>83.285714285714278</v>
      </c>
      <c r="P78" s="48" t="str">
        <f t="shared" si="11"/>
        <v>Lulus</v>
      </c>
    </row>
    <row r="79" spans="1:20" x14ac:dyDescent="0.25">
      <c r="A79" s="46">
        <v>72</v>
      </c>
      <c r="B79" s="30" t="s">
        <v>152</v>
      </c>
      <c r="C79" s="12">
        <v>80</v>
      </c>
      <c r="D79" s="12">
        <v>75</v>
      </c>
      <c r="E79" s="12">
        <v>95</v>
      </c>
      <c r="F79" s="12">
        <v>95</v>
      </c>
      <c r="G79" s="12">
        <v>85</v>
      </c>
      <c r="H79" s="12">
        <v>90</v>
      </c>
      <c r="I79" s="12">
        <v>85</v>
      </c>
      <c r="J79" s="12">
        <f t="shared" si="7"/>
        <v>605</v>
      </c>
      <c r="K79" s="17">
        <f t="shared" si="8"/>
        <v>86.428571428571431</v>
      </c>
      <c r="L79" s="18">
        <v>1</v>
      </c>
      <c r="M79" s="45">
        <f t="shared" si="9"/>
        <v>91.857142857142861</v>
      </c>
      <c r="N79" s="12"/>
      <c r="O79" s="17">
        <f t="shared" si="10"/>
        <v>91.857142857142861</v>
      </c>
      <c r="P79" s="48" t="str">
        <f t="shared" si="11"/>
        <v>Lulus</v>
      </c>
    </row>
    <row r="80" spans="1:20" x14ac:dyDescent="0.25">
      <c r="A80" s="16">
        <v>73</v>
      </c>
      <c r="B80" s="30" t="s">
        <v>153</v>
      </c>
      <c r="C80" s="12">
        <v>75</v>
      </c>
      <c r="D80" s="12">
        <v>75</v>
      </c>
      <c r="E80" s="12">
        <v>90</v>
      </c>
      <c r="F80" s="12">
        <v>90</v>
      </c>
      <c r="G80" s="12">
        <v>85</v>
      </c>
      <c r="H80" s="12">
        <v>85</v>
      </c>
      <c r="I80" s="12">
        <v>75</v>
      </c>
      <c r="J80" s="12">
        <f t="shared" si="7"/>
        <v>575</v>
      </c>
      <c r="K80" s="17">
        <f t="shared" si="8"/>
        <v>82.142857142857139</v>
      </c>
      <c r="L80" s="18">
        <v>1</v>
      </c>
      <c r="M80" s="45">
        <f t="shared" si="9"/>
        <v>89.285714285714278</v>
      </c>
      <c r="N80" s="12"/>
      <c r="O80" s="17">
        <f t="shared" si="10"/>
        <v>89.285714285714278</v>
      </c>
      <c r="P80" s="48" t="str">
        <f t="shared" si="11"/>
        <v>Lulus</v>
      </c>
    </row>
    <row r="81" spans="1:18" x14ac:dyDescent="0.25">
      <c r="A81" s="46">
        <v>74</v>
      </c>
      <c r="B81" s="30" t="s">
        <v>154</v>
      </c>
      <c r="C81" s="12">
        <v>85</v>
      </c>
      <c r="D81" s="12">
        <v>75</v>
      </c>
      <c r="E81" s="12">
        <v>95</v>
      </c>
      <c r="F81" s="12">
        <v>95</v>
      </c>
      <c r="G81" s="12">
        <v>85</v>
      </c>
      <c r="H81" s="12">
        <v>85</v>
      </c>
      <c r="I81" s="12">
        <v>90</v>
      </c>
      <c r="J81" s="12">
        <f t="shared" si="7"/>
        <v>610</v>
      </c>
      <c r="K81" s="17">
        <f t="shared" si="8"/>
        <v>87.142857142857139</v>
      </c>
      <c r="L81" s="18">
        <v>1</v>
      </c>
      <c r="M81" s="45">
        <f t="shared" si="9"/>
        <v>92.285714285714278</v>
      </c>
      <c r="N81" s="12"/>
      <c r="O81" s="17">
        <f t="shared" si="10"/>
        <v>92.285714285714278</v>
      </c>
      <c r="P81" s="48" t="str">
        <f t="shared" si="11"/>
        <v>Lulus</v>
      </c>
    </row>
    <row r="82" spans="1:18" x14ac:dyDescent="0.25">
      <c r="R82" s="11">
        <f>SUM(R8:R81)</f>
        <v>8</v>
      </c>
    </row>
  </sheetData>
  <sheetProtection algorithmName="SHA-512" hashValue="XPe606e2jyDirzItBdskldokUgI9g15zhNT/836K+RIcWq0yE8w7tPWXADisfLEiz/3fgm16pYHpv+VgSBWLUg==" saltValue="PmWLfObgyPAdkAAXUUJIxA==" spinCount="100000" sheet="1" objects="1" scenarios="1"/>
  <sortState ref="A8:K81">
    <sortCondition ref="A8:A81"/>
  </sortState>
  <mergeCells count="5">
    <mergeCell ref="C6:I6"/>
    <mergeCell ref="A1:P1"/>
    <mergeCell ref="A2:P2"/>
    <mergeCell ref="A3:P3"/>
    <mergeCell ref="A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showGridLines="0" workbookViewId="0">
      <selection sqref="A1:P1"/>
    </sheetView>
  </sheetViews>
  <sheetFormatPr defaultRowHeight="15.75" x14ac:dyDescent="0.25"/>
  <cols>
    <col min="1" max="1" width="9.140625" style="11"/>
    <col min="2" max="2" width="62" style="39" customWidth="1"/>
    <col min="3" max="15" width="0" style="11" hidden="1" customWidth="1"/>
    <col min="16" max="16" width="15.5703125" style="31" customWidth="1"/>
    <col min="17" max="19" width="0" style="11" hidden="1" customWidth="1"/>
    <col min="20" max="16384" width="9.140625" style="11"/>
  </cols>
  <sheetData>
    <row r="1" spans="1:18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8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8" x14ac:dyDescent="0.25">
      <c r="A3" s="40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8" x14ac:dyDescent="0.25">
      <c r="A4" s="40" t="s">
        <v>1195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18" x14ac:dyDescent="0.25">
      <c r="C6" s="7" t="s">
        <v>76</v>
      </c>
      <c r="D6" s="7"/>
      <c r="E6" s="7"/>
      <c r="F6" s="7"/>
      <c r="G6" s="7"/>
      <c r="H6" s="7"/>
      <c r="I6" s="7"/>
      <c r="J6" s="7" t="s">
        <v>77</v>
      </c>
      <c r="K6" s="55" t="s">
        <v>157</v>
      </c>
    </row>
    <row r="7" spans="1:18" s="64" customFormat="1" x14ac:dyDescent="0.25">
      <c r="A7" s="61" t="s">
        <v>0</v>
      </c>
      <c r="B7" s="62" t="s">
        <v>1</v>
      </c>
      <c r="C7" s="63">
        <v>1</v>
      </c>
      <c r="D7" s="63">
        <v>2</v>
      </c>
      <c r="E7" s="63">
        <v>3</v>
      </c>
      <c r="F7" s="63">
        <v>4</v>
      </c>
      <c r="G7" s="63">
        <v>5</v>
      </c>
      <c r="H7" s="63">
        <v>6</v>
      </c>
      <c r="I7" s="63">
        <v>7</v>
      </c>
      <c r="J7" s="7"/>
      <c r="K7" s="56"/>
      <c r="L7" s="64" t="s">
        <v>1203</v>
      </c>
      <c r="M7" s="64" t="s">
        <v>1204</v>
      </c>
      <c r="N7" s="64" t="s">
        <v>1205</v>
      </c>
      <c r="O7" s="65" t="s">
        <v>1206</v>
      </c>
      <c r="P7" s="49" t="s">
        <v>1207</v>
      </c>
    </row>
    <row r="8" spans="1:18" x14ac:dyDescent="0.25">
      <c r="A8" s="52">
        <v>1</v>
      </c>
      <c r="B8" s="34" t="s">
        <v>158</v>
      </c>
      <c r="C8" s="12">
        <v>77</v>
      </c>
      <c r="D8" s="12">
        <v>75</v>
      </c>
      <c r="E8" s="12">
        <v>80</v>
      </c>
      <c r="F8" s="12">
        <v>85</v>
      </c>
      <c r="G8" s="12">
        <v>85</v>
      </c>
      <c r="H8" s="12">
        <v>86</v>
      </c>
      <c r="I8" s="12">
        <v>80</v>
      </c>
      <c r="J8" s="12">
        <f t="shared" ref="J8:J39" si="0">SUM(C8:I8)</f>
        <v>568</v>
      </c>
      <c r="K8" s="17">
        <f t="shared" ref="K8:K39" si="1">J8/7</f>
        <v>81.142857142857139</v>
      </c>
      <c r="L8" s="58">
        <v>1</v>
      </c>
      <c r="M8" s="59">
        <f>((K8*60)/100)+(L8*40)</f>
        <v>88.685714285714283</v>
      </c>
      <c r="O8" s="59">
        <f>M8-N8</f>
        <v>88.685714285714283</v>
      </c>
      <c r="P8" s="48" t="str">
        <f>IF(O8&gt;=55,"Lulus","Tidak Lulus")</f>
        <v>Lulus</v>
      </c>
    </row>
    <row r="9" spans="1:18" x14ac:dyDescent="0.25">
      <c r="A9" s="52">
        <v>2</v>
      </c>
      <c r="B9" s="34" t="s">
        <v>159</v>
      </c>
      <c r="C9" s="12">
        <v>77</v>
      </c>
      <c r="D9" s="12">
        <v>65</v>
      </c>
      <c r="E9" s="12">
        <v>80</v>
      </c>
      <c r="F9" s="12">
        <v>90</v>
      </c>
      <c r="G9" s="12">
        <v>85</v>
      </c>
      <c r="H9" s="12">
        <v>90</v>
      </c>
      <c r="I9" s="12">
        <v>80</v>
      </c>
      <c r="J9" s="12">
        <f t="shared" si="0"/>
        <v>567</v>
      </c>
      <c r="K9" s="17">
        <f t="shared" si="1"/>
        <v>81</v>
      </c>
      <c r="L9" s="58">
        <v>1</v>
      </c>
      <c r="M9" s="59">
        <f t="shared" ref="M9:M72" si="2">((K9*60)/100)+(L9*40)</f>
        <v>88.6</v>
      </c>
      <c r="O9" s="59">
        <f t="shared" ref="O9:O72" si="3">M9-N9</f>
        <v>88.6</v>
      </c>
      <c r="P9" s="48" t="str">
        <f t="shared" ref="P9" si="4">IF(O9&gt;=55,"Lulus","TidakLulus")</f>
        <v>Lulus</v>
      </c>
    </row>
    <row r="10" spans="1:18" x14ac:dyDescent="0.25">
      <c r="A10" s="52">
        <v>3</v>
      </c>
      <c r="B10" s="34" t="s">
        <v>160</v>
      </c>
      <c r="C10" s="12">
        <v>0</v>
      </c>
      <c r="D10" s="12">
        <v>0</v>
      </c>
      <c r="E10" s="12">
        <v>70</v>
      </c>
      <c r="F10" s="12">
        <v>0</v>
      </c>
      <c r="G10" s="12">
        <v>85</v>
      </c>
      <c r="H10" s="12">
        <v>0</v>
      </c>
      <c r="I10" s="12">
        <v>0</v>
      </c>
      <c r="J10" s="12">
        <f t="shared" si="0"/>
        <v>155</v>
      </c>
      <c r="K10" s="17">
        <f t="shared" si="1"/>
        <v>22.142857142857142</v>
      </c>
      <c r="L10" s="58">
        <v>0</v>
      </c>
      <c r="M10" s="59">
        <f t="shared" si="2"/>
        <v>13.285714285714285</v>
      </c>
      <c r="O10" s="59">
        <f t="shared" si="3"/>
        <v>13.285714285714285</v>
      </c>
      <c r="P10" s="48" t="str">
        <f>IF(O10&gt;=55,"Lulus","Tidak Lulus")</f>
        <v>Tidak Lulus</v>
      </c>
      <c r="R10" s="11">
        <v>1</v>
      </c>
    </row>
    <row r="11" spans="1:18" x14ac:dyDescent="0.25">
      <c r="A11" s="52">
        <v>4</v>
      </c>
      <c r="B11" s="34" t="s">
        <v>161</v>
      </c>
      <c r="C11" s="12">
        <v>77</v>
      </c>
      <c r="D11" s="12">
        <v>65</v>
      </c>
      <c r="E11" s="12">
        <v>80</v>
      </c>
      <c r="F11" s="12">
        <v>85</v>
      </c>
      <c r="G11" s="12">
        <v>85</v>
      </c>
      <c r="H11" s="12">
        <v>80</v>
      </c>
      <c r="I11" s="12">
        <v>85</v>
      </c>
      <c r="J11" s="12">
        <f t="shared" si="0"/>
        <v>557</v>
      </c>
      <c r="K11" s="17">
        <f t="shared" si="1"/>
        <v>79.571428571428569</v>
      </c>
      <c r="L11" s="60">
        <v>1</v>
      </c>
      <c r="M11" s="59">
        <f t="shared" si="2"/>
        <v>87.742857142857133</v>
      </c>
      <c r="O11" s="59">
        <f t="shared" si="3"/>
        <v>87.742857142857133</v>
      </c>
      <c r="P11" s="48" t="str">
        <f t="shared" ref="P11:P74" si="5">IF(O11&gt;=55,"Lulus","Tidak Lulus")</f>
        <v>Lulus</v>
      </c>
    </row>
    <row r="12" spans="1:18" x14ac:dyDescent="0.25">
      <c r="A12" s="52">
        <v>5</v>
      </c>
      <c r="B12" s="34" t="s">
        <v>162</v>
      </c>
      <c r="C12" s="12">
        <v>70</v>
      </c>
      <c r="D12" s="12">
        <v>60</v>
      </c>
      <c r="E12" s="12">
        <v>70</v>
      </c>
      <c r="F12" s="12">
        <v>75</v>
      </c>
      <c r="G12" s="12">
        <v>85</v>
      </c>
      <c r="H12" s="12">
        <v>80</v>
      </c>
      <c r="I12" s="12">
        <v>65</v>
      </c>
      <c r="J12" s="12">
        <f t="shared" si="0"/>
        <v>505</v>
      </c>
      <c r="K12" s="17">
        <f t="shared" si="1"/>
        <v>72.142857142857139</v>
      </c>
      <c r="L12" s="60">
        <v>1</v>
      </c>
      <c r="M12" s="59">
        <f t="shared" si="2"/>
        <v>83.285714285714278</v>
      </c>
      <c r="O12" s="59">
        <f t="shared" si="3"/>
        <v>83.285714285714278</v>
      </c>
      <c r="P12" s="48" t="str">
        <f t="shared" si="5"/>
        <v>Lulus</v>
      </c>
    </row>
    <row r="13" spans="1:18" x14ac:dyDescent="0.25">
      <c r="A13" s="52">
        <v>6</v>
      </c>
      <c r="B13" s="34" t="s">
        <v>163</v>
      </c>
      <c r="C13" s="12">
        <v>0</v>
      </c>
      <c r="D13" s="12">
        <v>70</v>
      </c>
      <c r="E13" s="12">
        <v>85</v>
      </c>
      <c r="F13" s="12">
        <v>80</v>
      </c>
      <c r="G13" s="12">
        <v>80</v>
      </c>
      <c r="H13" s="12">
        <v>80</v>
      </c>
      <c r="I13" s="12">
        <v>0</v>
      </c>
      <c r="J13" s="12">
        <f t="shared" si="0"/>
        <v>395</v>
      </c>
      <c r="K13" s="17">
        <f t="shared" si="1"/>
        <v>56.428571428571431</v>
      </c>
      <c r="L13" s="60">
        <v>1</v>
      </c>
      <c r="M13" s="59">
        <f t="shared" si="2"/>
        <v>73.857142857142861</v>
      </c>
      <c r="O13" s="59">
        <f t="shared" si="3"/>
        <v>73.857142857142861</v>
      </c>
      <c r="P13" s="48" t="str">
        <f t="shared" si="5"/>
        <v>Lulus</v>
      </c>
    </row>
    <row r="14" spans="1:18" x14ac:dyDescent="0.25">
      <c r="A14" s="52">
        <v>7</v>
      </c>
      <c r="B14" s="34" t="s">
        <v>164</v>
      </c>
      <c r="C14" s="12">
        <v>0</v>
      </c>
      <c r="D14" s="12">
        <v>0</v>
      </c>
      <c r="E14" s="12">
        <v>70</v>
      </c>
      <c r="F14" s="12">
        <v>0</v>
      </c>
      <c r="G14" s="12">
        <v>0</v>
      </c>
      <c r="H14" s="12">
        <v>0</v>
      </c>
      <c r="I14" s="12">
        <v>0</v>
      </c>
      <c r="J14" s="12">
        <f t="shared" si="0"/>
        <v>70</v>
      </c>
      <c r="K14" s="17">
        <f t="shared" si="1"/>
        <v>10</v>
      </c>
      <c r="L14" s="58">
        <v>0</v>
      </c>
      <c r="M14" s="59">
        <f t="shared" si="2"/>
        <v>6</v>
      </c>
      <c r="O14" s="59">
        <f t="shared" si="3"/>
        <v>6</v>
      </c>
      <c r="P14" s="48" t="str">
        <f t="shared" si="5"/>
        <v>Tidak Lulus</v>
      </c>
      <c r="R14" s="11">
        <v>1</v>
      </c>
    </row>
    <row r="15" spans="1:18" x14ac:dyDescent="0.25">
      <c r="A15" s="52">
        <v>8</v>
      </c>
      <c r="B15" s="34" t="s">
        <v>165</v>
      </c>
      <c r="C15" s="12">
        <v>85</v>
      </c>
      <c r="D15" s="12">
        <v>75</v>
      </c>
      <c r="E15" s="12">
        <v>80</v>
      </c>
      <c r="F15" s="12">
        <v>95</v>
      </c>
      <c r="G15" s="12">
        <v>85</v>
      </c>
      <c r="H15" s="12">
        <v>85</v>
      </c>
      <c r="I15" s="12">
        <v>85</v>
      </c>
      <c r="J15" s="12">
        <f t="shared" si="0"/>
        <v>590</v>
      </c>
      <c r="K15" s="17">
        <f t="shared" si="1"/>
        <v>84.285714285714292</v>
      </c>
      <c r="L15" s="60">
        <v>1</v>
      </c>
      <c r="M15" s="59">
        <f t="shared" si="2"/>
        <v>90.571428571428584</v>
      </c>
      <c r="O15" s="59">
        <f t="shared" si="3"/>
        <v>90.571428571428584</v>
      </c>
      <c r="P15" s="48" t="str">
        <f t="shared" si="5"/>
        <v>Lulus</v>
      </c>
    </row>
    <row r="16" spans="1:18" x14ac:dyDescent="0.25">
      <c r="A16" s="52">
        <v>9</v>
      </c>
      <c r="B16" s="34" t="s">
        <v>166</v>
      </c>
      <c r="C16" s="12">
        <v>70</v>
      </c>
      <c r="D16" s="12">
        <v>65</v>
      </c>
      <c r="E16" s="12">
        <v>80</v>
      </c>
      <c r="F16" s="12">
        <v>90</v>
      </c>
      <c r="G16" s="12">
        <v>85</v>
      </c>
      <c r="H16" s="12">
        <v>80</v>
      </c>
      <c r="I16" s="12">
        <v>70</v>
      </c>
      <c r="J16" s="12">
        <f t="shared" si="0"/>
        <v>540</v>
      </c>
      <c r="K16" s="17">
        <f t="shared" si="1"/>
        <v>77.142857142857139</v>
      </c>
      <c r="L16" s="60">
        <v>1</v>
      </c>
      <c r="M16" s="59">
        <f t="shared" si="2"/>
        <v>86.285714285714278</v>
      </c>
      <c r="O16" s="59">
        <f t="shared" si="3"/>
        <v>86.285714285714278</v>
      </c>
      <c r="P16" s="48" t="str">
        <f t="shared" si="5"/>
        <v>Lulus</v>
      </c>
    </row>
    <row r="17" spans="1:18" x14ac:dyDescent="0.25">
      <c r="A17" s="52">
        <v>10</v>
      </c>
      <c r="B17" s="34" t="s">
        <v>167</v>
      </c>
      <c r="C17" s="12">
        <v>77</v>
      </c>
      <c r="D17" s="12">
        <v>65</v>
      </c>
      <c r="E17" s="12">
        <v>90</v>
      </c>
      <c r="F17" s="12">
        <v>95</v>
      </c>
      <c r="G17" s="12">
        <v>85</v>
      </c>
      <c r="H17" s="12">
        <v>85</v>
      </c>
      <c r="I17" s="12">
        <v>90</v>
      </c>
      <c r="J17" s="12">
        <f t="shared" si="0"/>
        <v>587</v>
      </c>
      <c r="K17" s="17">
        <f t="shared" si="1"/>
        <v>83.857142857142861</v>
      </c>
      <c r="L17" s="60">
        <v>1</v>
      </c>
      <c r="M17" s="59">
        <f t="shared" si="2"/>
        <v>90.314285714285717</v>
      </c>
      <c r="O17" s="59">
        <f t="shared" si="3"/>
        <v>90.314285714285717</v>
      </c>
      <c r="P17" s="48" t="str">
        <f t="shared" si="5"/>
        <v>Lulus</v>
      </c>
    </row>
    <row r="18" spans="1:18" x14ac:dyDescent="0.25">
      <c r="A18" s="16">
        <v>11</v>
      </c>
      <c r="B18" s="34" t="s">
        <v>168</v>
      </c>
      <c r="C18" s="12">
        <v>88</v>
      </c>
      <c r="D18" s="12">
        <v>95</v>
      </c>
      <c r="E18" s="12">
        <v>95</v>
      </c>
      <c r="F18" s="12">
        <v>90</v>
      </c>
      <c r="G18" s="12">
        <v>80</v>
      </c>
      <c r="H18" s="12">
        <v>80</v>
      </c>
      <c r="I18" s="12">
        <v>0</v>
      </c>
      <c r="J18" s="12">
        <f t="shared" si="0"/>
        <v>528</v>
      </c>
      <c r="K18" s="17">
        <f t="shared" si="1"/>
        <v>75.428571428571431</v>
      </c>
      <c r="L18" s="60">
        <v>1</v>
      </c>
      <c r="M18" s="59">
        <f t="shared" si="2"/>
        <v>85.257142857142867</v>
      </c>
      <c r="O18" s="59">
        <f t="shared" si="3"/>
        <v>85.257142857142867</v>
      </c>
      <c r="P18" s="48" t="str">
        <f t="shared" si="5"/>
        <v>Lulus</v>
      </c>
    </row>
    <row r="19" spans="1:18" x14ac:dyDescent="0.25">
      <c r="A19" s="52">
        <v>12</v>
      </c>
      <c r="B19" s="34" t="s">
        <v>169</v>
      </c>
      <c r="C19" s="12">
        <v>55</v>
      </c>
      <c r="D19" s="12">
        <v>75</v>
      </c>
      <c r="E19" s="12">
        <v>80</v>
      </c>
      <c r="F19" s="12">
        <v>90</v>
      </c>
      <c r="G19" s="12">
        <v>85</v>
      </c>
      <c r="H19" s="12">
        <v>95</v>
      </c>
      <c r="I19" s="12">
        <v>70</v>
      </c>
      <c r="J19" s="12">
        <f t="shared" si="0"/>
        <v>550</v>
      </c>
      <c r="K19" s="17">
        <f t="shared" si="1"/>
        <v>78.571428571428569</v>
      </c>
      <c r="L19" s="60">
        <v>1</v>
      </c>
      <c r="M19" s="59">
        <f t="shared" si="2"/>
        <v>87.142857142857139</v>
      </c>
      <c r="O19" s="59">
        <f t="shared" si="3"/>
        <v>87.142857142857139</v>
      </c>
      <c r="P19" s="48" t="str">
        <f t="shared" si="5"/>
        <v>Lulus</v>
      </c>
    </row>
    <row r="20" spans="1:18" x14ac:dyDescent="0.25">
      <c r="A20" s="52">
        <v>13</v>
      </c>
      <c r="B20" s="34" t="s">
        <v>170</v>
      </c>
      <c r="C20" s="12">
        <v>77</v>
      </c>
      <c r="D20" s="12">
        <v>75</v>
      </c>
      <c r="E20" s="12">
        <v>95</v>
      </c>
      <c r="F20" s="12">
        <v>95</v>
      </c>
      <c r="G20" s="12">
        <v>85</v>
      </c>
      <c r="H20" s="12">
        <v>90</v>
      </c>
      <c r="I20" s="12">
        <v>80</v>
      </c>
      <c r="J20" s="12">
        <f t="shared" si="0"/>
        <v>597</v>
      </c>
      <c r="K20" s="17">
        <f t="shared" si="1"/>
        <v>85.285714285714292</v>
      </c>
      <c r="L20" s="60">
        <v>1</v>
      </c>
      <c r="M20" s="59">
        <f t="shared" si="2"/>
        <v>91.171428571428578</v>
      </c>
      <c r="O20" s="59">
        <f t="shared" si="3"/>
        <v>91.171428571428578</v>
      </c>
      <c r="P20" s="48" t="str">
        <f t="shared" si="5"/>
        <v>Lulus</v>
      </c>
    </row>
    <row r="21" spans="1:18" x14ac:dyDescent="0.25">
      <c r="A21" s="52">
        <v>14</v>
      </c>
      <c r="B21" s="34" t="s">
        <v>171</v>
      </c>
      <c r="C21" s="12">
        <v>77</v>
      </c>
      <c r="D21" s="12">
        <v>85</v>
      </c>
      <c r="E21" s="12">
        <v>80</v>
      </c>
      <c r="F21" s="12">
        <v>90</v>
      </c>
      <c r="G21" s="12">
        <v>85</v>
      </c>
      <c r="H21" s="12">
        <v>90</v>
      </c>
      <c r="I21" s="12">
        <v>80</v>
      </c>
      <c r="J21" s="12">
        <f t="shared" si="0"/>
        <v>587</v>
      </c>
      <c r="K21" s="17">
        <f t="shared" si="1"/>
        <v>83.857142857142861</v>
      </c>
      <c r="L21" s="60">
        <v>1</v>
      </c>
      <c r="M21" s="59">
        <f t="shared" si="2"/>
        <v>90.314285714285717</v>
      </c>
      <c r="O21" s="59">
        <f t="shared" si="3"/>
        <v>90.314285714285717</v>
      </c>
      <c r="P21" s="48" t="str">
        <f t="shared" si="5"/>
        <v>Lulus</v>
      </c>
    </row>
    <row r="22" spans="1:18" x14ac:dyDescent="0.25">
      <c r="A22" s="52">
        <v>15</v>
      </c>
      <c r="B22" s="34" t="s">
        <v>172</v>
      </c>
      <c r="C22" s="12">
        <v>70</v>
      </c>
      <c r="D22" s="12">
        <v>65</v>
      </c>
      <c r="E22" s="12">
        <v>70</v>
      </c>
      <c r="F22" s="12">
        <v>90</v>
      </c>
      <c r="G22" s="12">
        <v>85</v>
      </c>
      <c r="H22" s="12">
        <v>80</v>
      </c>
      <c r="I22" s="12">
        <v>85</v>
      </c>
      <c r="J22" s="12">
        <f t="shared" si="0"/>
        <v>545</v>
      </c>
      <c r="K22" s="17">
        <f t="shared" si="1"/>
        <v>77.857142857142861</v>
      </c>
      <c r="L22" s="60">
        <v>1</v>
      </c>
      <c r="M22" s="59">
        <f t="shared" si="2"/>
        <v>86.714285714285722</v>
      </c>
      <c r="O22" s="59">
        <f t="shared" si="3"/>
        <v>86.714285714285722</v>
      </c>
      <c r="P22" s="48" t="str">
        <f t="shared" si="5"/>
        <v>Lulus</v>
      </c>
    </row>
    <row r="23" spans="1:18" x14ac:dyDescent="0.25">
      <c r="A23" s="52">
        <v>16</v>
      </c>
      <c r="B23" s="34" t="s">
        <v>173</v>
      </c>
      <c r="C23" s="12">
        <v>85</v>
      </c>
      <c r="D23" s="12">
        <v>75</v>
      </c>
      <c r="E23" s="12">
        <v>70</v>
      </c>
      <c r="F23" s="12">
        <v>95</v>
      </c>
      <c r="G23" s="12">
        <v>85</v>
      </c>
      <c r="H23" s="12">
        <v>85</v>
      </c>
      <c r="I23" s="12">
        <v>85</v>
      </c>
      <c r="J23" s="12">
        <f t="shared" si="0"/>
        <v>580</v>
      </c>
      <c r="K23" s="17">
        <f t="shared" si="1"/>
        <v>82.857142857142861</v>
      </c>
      <c r="L23" s="60">
        <v>1</v>
      </c>
      <c r="M23" s="59">
        <f t="shared" si="2"/>
        <v>89.714285714285722</v>
      </c>
      <c r="O23" s="59">
        <f t="shared" si="3"/>
        <v>89.714285714285722</v>
      </c>
      <c r="P23" s="48" t="str">
        <f t="shared" si="5"/>
        <v>Lulus</v>
      </c>
    </row>
    <row r="24" spans="1:18" x14ac:dyDescent="0.25">
      <c r="A24" s="52">
        <v>17</v>
      </c>
      <c r="B24" s="34" t="s">
        <v>174</v>
      </c>
      <c r="C24" s="12">
        <v>55</v>
      </c>
      <c r="D24" s="12">
        <v>65</v>
      </c>
      <c r="E24" s="12">
        <v>80</v>
      </c>
      <c r="F24" s="12">
        <v>90</v>
      </c>
      <c r="G24" s="12">
        <v>85</v>
      </c>
      <c r="H24" s="12">
        <v>85</v>
      </c>
      <c r="I24" s="12">
        <v>75</v>
      </c>
      <c r="J24" s="12">
        <f t="shared" si="0"/>
        <v>535</v>
      </c>
      <c r="K24" s="17">
        <f t="shared" si="1"/>
        <v>76.428571428571431</v>
      </c>
      <c r="L24" s="60">
        <v>1</v>
      </c>
      <c r="M24" s="59">
        <f t="shared" si="2"/>
        <v>85.857142857142861</v>
      </c>
      <c r="O24" s="59">
        <f t="shared" si="3"/>
        <v>85.857142857142861</v>
      </c>
      <c r="P24" s="48" t="str">
        <f t="shared" si="5"/>
        <v>Lulus</v>
      </c>
    </row>
    <row r="25" spans="1:18" x14ac:dyDescent="0.25">
      <c r="A25" s="52">
        <v>18</v>
      </c>
      <c r="B25" s="34" t="s">
        <v>175</v>
      </c>
      <c r="C25" s="12">
        <v>70</v>
      </c>
      <c r="D25" s="12">
        <v>65</v>
      </c>
      <c r="E25" s="12">
        <v>80</v>
      </c>
      <c r="F25" s="12">
        <v>95</v>
      </c>
      <c r="G25" s="12">
        <v>85</v>
      </c>
      <c r="H25" s="12">
        <v>85</v>
      </c>
      <c r="I25" s="12">
        <v>75</v>
      </c>
      <c r="J25" s="12">
        <f t="shared" si="0"/>
        <v>555</v>
      </c>
      <c r="K25" s="17">
        <f t="shared" si="1"/>
        <v>79.285714285714292</v>
      </c>
      <c r="L25" s="60">
        <v>1</v>
      </c>
      <c r="M25" s="59">
        <f t="shared" si="2"/>
        <v>87.571428571428584</v>
      </c>
      <c r="O25" s="59">
        <f t="shared" si="3"/>
        <v>87.571428571428584</v>
      </c>
      <c r="P25" s="48" t="str">
        <f t="shared" si="5"/>
        <v>Lulus</v>
      </c>
    </row>
    <row r="26" spans="1:18" x14ac:dyDescent="0.25">
      <c r="A26" s="52">
        <v>19</v>
      </c>
      <c r="B26" s="34" t="s">
        <v>176</v>
      </c>
      <c r="C26" s="12">
        <v>70</v>
      </c>
      <c r="D26" s="12">
        <v>85</v>
      </c>
      <c r="E26" s="12">
        <v>75</v>
      </c>
      <c r="F26" s="12">
        <v>90</v>
      </c>
      <c r="G26" s="12">
        <v>85</v>
      </c>
      <c r="H26" s="12">
        <v>90</v>
      </c>
      <c r="I26" s="12">
        <v>75</v>
      </c>
      <c r="J26" s="12">
        <f t="shared" si="0"/>
        <v>570</v>
      </c>
      <c r="K26" s="17">
        <f t="shared" si="1"/>
        <v>81.428571428571431</v>
      </c>
      <c r="L26" s="60">
        <v>1</v>
      </c>
      <c r="M26" s="59">
        <f t="shared" si="2"/>
        <v>88.857142857142861</v>
      </c>
      <c r="O26" s="59">
        <f t="shared" si="3"/>
        <v>88.857142857142861</v>
      </c>
      <c r="P26" s="48" t="str">
        <f t="shared" si="5"/>
        <v>Lulus</v>
      </c>
    </row>
    <row r="27" spans="1:18" x14ac:dyDescent="0.25">
      <c r="A27" s="52">
        <v>20</v>
      </c>
      <c r="B27" s="34" t="s">
        <v>177</v>
      </c>
      <c r="C27" s="12">
        <v>0</v>
      </c>
      <c r="D27" s="12">
        <v>0</v>
      </c>
      <c r="E27" s="12">
        <v>70</v>
      </c>
      <c r="F27" s="12">
        <v>90</v>
      </c>
      <c r="G27" s="12">
        <v>0</v>
      </c>
      <c r="H27" s="12">
        <v>0</v>
      </c>
      <c r="I27" s="12">
        <v>0</v>
      </c>
      <c r="J27" s="12">
        <f t="shared" si="0"/>
        <v>160</v>
      </c>
      <c r="K27" s="17">
        <f t="shared" si="1"/>
        <v>22.857142857142858</v>
      </c>
      <c r="L27" s="58">
        <v>0</v>
      </c>
      <c r="M27" s="59">
        <f t="shared" si="2"/>
        <v>13.714285714285715</v>
      </c>
      <c r="O27" s="59">
        <f t="shared" si="3"/>
        <v>13.714285714285715</v>
      </c>
      <c r="P27" s="48" t="str">
        <f t="shared" si="5"/>
        <v>Tidak Lulus</v>
      </c>
      <c r="R27" s="11">
        <v>1</v>
      </c>
    </row>
    <row r="28" spans="1:18" x14ac:dyDescent="0.25">
      <c r="A28" s="52">
        <v>21</v>
      </c>
      <c r="B28" s="34" t="s">
        <v>178</v>
      </c>
      <c r="C28" s="12">
        <v>65</v>
      </c>
      <c r="D28" s="12">
        <v>65</v>
      </c>
      <c r="E28" s="12">
        <v>60</v>
      </c>
      <c r="F28" s="12">
        <v>0</v>
      </c>
      <c r="G28" s="12">
        <v>85</v>
      </c>
      <c r="H28" s="12">
        <v>70</v>
      </c>
      <c r="I28" s="12">
        <v>70</v>
      </c>
      <c r="J28" s="12">
        <f t="shared" si="0"/>
        <v>415</v>
      </c>
      <c r="K28" s="17">
        <f t="shared" si="1"/>
        <v>59.285714285714285</v>
      </c>
      <c r="L28" s="60">
        <v>1</v>
      </c>
      <c r="M28" s="59">
        <f t="shared" si="2"/>
        <v>75.571428571428569</v>
      </c>
      <c r="O28" s="59">
        <f t="shared" si="3"/>
        <v>75.571428571428569</v>
      </c>
      <c r="P28" s="48" t="str">
        <f t="shared" si="5"/>
        <v>Lulus</v>
      </c>
    </row>
    <row r="29" spans="1:18" x14ac:dyDescent="0.25">
      <c r="A29" s="52">
        <v>22</v>
      </c>
      <c r="B29" s="34" t="s">
        <v>179</v>
      </c>
      <c r="C29" s="12">
        <v>55</v>
      </c>
      <c r="D29" s="12">
        <v>75</v>
      </c>
      <c r="E29" s="12">
        <v>100</v>
      </c>
      <c r="F29" s="12">
        <v>100</v>
      </c>
      <c r="G29" s="12">
        <v>85</v>
      </c>
      <c r="H29" s="12">
        <v>90</v>
      </c>
      <c r="I29" s="12">
        <v>85</v>
      </c>
      <c r="J29" s="12">
        <f t="shared" si="0"/>
        <v>590</v>
      </c>
      <c r="K29" s="17">
        <f t="shared" si="1"/>
        <v>84.285714285714292</v>
      </c>
      <c r="L29" s="60">
        <v>1</v>
      </c>
      <c r="M29" s="59">
        <f t="shared" si="2"/>
        <v>90.571428571428584</v>
      </c>
      <c r="O29" s="59">
        <f t="shared" si="3"/>
        <v>90.571428571428584</v>
      </c>
      <c r="P29" s="48" t="str">
        <f t="shared" si="5"/>
        <v>Lulus</v>
      </c>
    </row>
    <row r="30" spans="1:18" x14ac:dyDescent="0.25">
      <c r="A30" s="52">
        <v>23</v>
      </c>
      <c r="B30" s="34" t="s">
        <v>180</v>
      </c>
      <c r="C30" s="12">
        <v>85</v>
      </c>
      <c r="D30" s="12">
        <v>85</v>
      </c>
      <c r="E30" s="12">
        <v>75</v>
      </c>
      <c r="F30" s="12">
        <v>95</v>
      </c>
      <c r="G30" s="12">
        <v>100</v>
      </c>
      <c r="H30" s="12">
        <v>90</v>
      </c>
      <c r="I30" s="12">
        <v>75</v>
      </c>
      <c r="J30" s="12">
        <f t="shared" si="0"/>
        <v>605</v>
      </c>
      <c r="K30" s="17">
        <f t="shared" si="1"/>
        <v>86.428571428571431</v>
      </c>
      <c r="L30" s="60">
        <v>1</v>
      </c>
      <c r="M30" s="59">
        <f t="shared" si="2"/>
        <v>91.857142857142861</v>
      </c>
      <c r="O30" s="59">
        <f t="shared" si="3"/>
        <v>91.857142857142861</v>
      </c>
      <c r="P30" s="48" t="str">
        <f t="shared" si="5"/>
        <v>Lulus</v>
      </c>
    </row>
    <row r="31" spans="1:18" x14ac:dyDescent="0.25">
      <c r="A31" s="52">
        <v>24</v>
      </c>
      <c r="B31" s="34" t="s">
        <v>181</v>
      </c>
      <c r="C31" s="12">
        <v>77</v>
      </c>
      <c r="D31" s="12">
        <v>85</v>
      </c>
      <c r="E31" s="12">
        <v>85</v>
      </c>
      <c r="F31" s="12">
        <v>95</v>
      </c>
      <c r="G31" s="12">
        <v>85</v>
      </c>
      <c r="H31" s="12">
        <v>95</v>
      </c>
      <c r="I31" s="12">
        <v>80</v>
      </c>
      <c r="J31" s="12">
        <f t="shared" si="0"/>
        <v>602</v>
      </c>
      <c r="K31" s="17">
        <f t="shared" si="1"/>
        <v>86</v>
      </c>
      <c r="L31" s="60">
        <v>1</v>
      </c>
      <c r="M31" s="59">
        <f t="shared" si="2"/>
        <v>91.6</v>
      </c>
      <c r="O31" s="59">
        <f t="shared" si="3"/>
        <v>91.6</v>
      </c>
      <c r="P31" s="48" t="str">
        <f t="shared" si="5"/>
        <v>Lulus</v>
      </c>
    </row>
    <row r="32" spans="1:18" x14ac:dyDescent="0.25">
      <c r="A32" s="52">
        <v>25</v>
      </c>
      <c r="B32" s="34" t="s">
        <v>182</v>
      </c>
      <c r="C32" s="12">
        <v>87</v>
      </c>
      <c r="D32" s="12">
        <v>75</v>
      </c>
      <c r="E32" s="12">
        <v>85</v>
      </c>
      <c r="F32" s="12">
        <v>95</v>
      </c>
      <c r="G32" s="12">
        <v>85</v>
      </c>
      <c r="H32" s="12">
        <v>85</v>
      </c>
      <c r="I32" s="12">
        <v>75</v>
      </c>
      <c r="J32" s="12">
        <f t="shared" si="0"/>
        <v>587</v>
      </c>
      <c r="K32" s="17">
        <f t="shared" si="1"/>
        <v>83.857142857142861</v>
      </c>
      <c r="L32" s="60">
        <v>1</v>
      </c>
      <c r="M32" s="59">
        <f t="shared" si="2"/>
        <v>90.314285714285717</v>
      </c>
      <c r="O32" s="59">
        <f t="shared" si="3"/>
        <v>90.314285714285717</v>
      </c>
      <c r="P32" s="48" t="str">
        <f t="shared" si="5"/>
        <v>Lulus</v>
      </c>
    </row>
    <row r="33" spans="1:18" x14ac:dyDescent="0.25">
      <c r="A33" s="52">
        <v>26</v>
      </c>
      <c r="B33" s="34" t="s">
        <v>183</v>
      </c>
      <c r="C33" s="12">
        <v>87</v>
      </c>
      <c r="D33" s="12">
        <v>75</v>
      </c>
      <c r="E33" s="12">
        <v>80</v>
      </c>
      <c r="F33" s="12">
        <v>95</v>
      </c>
      <c r="G33" s="12">
        <v>85</v>
      </c>
      <c r="H33" s="12">
        <v>95</v>
      </c>
      <c r="I33" s="12">
        <v>90</v>
      </c>
      <c r="J33" s="12">
        <f t="shared" si="0"/>
        <v>607</v>
      </c>
      <c r="K33" s="17">
        <f t="shared" si="1"/>
        <v>86.714285714285708</v>
      </c>
      <c r="L33" s="60">
        <v>1</v>
      </c>
      <c r="M33" s="59">
        <f t="shared" si="2"/>
        <v>92.028571428571425</v>
      </c>
      <c r="O33" s="59">
        <f t="shared" si="3"/>
        <v>92.028571428571425</v>
      </c>
      <c r="P33" s="48" t="str">
        <f t="shared" si="5"/>
        <v>Lulus</v>
      </c>
    </row>
    <row r="34" spans="1:18" x14ac:dyDescent="0.25">
      <c r="A34" s="53">
        <v>27</v>
      </c>
      <c r="B34" s="34" t="s">
        <v>184</v>
      </c>
      <c r="C34" s="12">
        <v>77</v>
      </c>
      <c r="D34" s="12">
        <v>85</v>
      </c>
      <c r="E34" s="12">
        <v>85</v>
      </c>
      <c r="F34" s="12">
        <v>95</v>
      </c>
      <c r="G34" s="12">
        <v>85</v>
      </c>
      <c r="H34" s="12">
        <v>85</v>
      </c>
      <c r="I34" s="12">
        <v>85</v>
      </c>
      <c r="J34" s="12">
        <f t="shared" si="0"/>
        <v>597</v>
      </c>
      <c r="K34" s="17">
        <f t="shared" si="1"/>
        <v>85.285714285714292</v>
      </c>
      <c r="L34" s="60">
        <v>1</v>
      </c>
      <c r="M34" s="59">
        <f t="shared" si="2"/>
        <v>91.171428571428578</v>
      </c>
      <c r="O34" s="59">
        <f t="shared" si="3"/>
        <v>91.171428571428578</v>
      </c>
      <c r="P34" s="48" t="str">
        <f t="shared" si="5"/>
        <v>Lulus</v>
      </c>
    </row>
    <row r="35" spans="1:18" x14ac:dyDescent="0.25">
      <c r="A35" s="52">
        <v>28</v>
      </c>
      <c r="B35" s="34" t="s">
        <v>185</v>
      </c>
      <c r="C35" s="12">
        <v>85</v>
      </c>
      <c r="D35" s="12">
        <v>85</v>
      </c>
      <c r="E35" s="12">
        <v>85</v>
      </c>
      <c r="F35" s="12">
        <v>95</v>
      </c>
      <c r="G35" s="12">
        <v>85</v>
      </c>
      <c r="H35" s="12">
        <v>90</v>
      </c>
      <c r="I35" s="12">
        <v>70</v>
      </c>
      <c r="J35" s="12">
        <f t="shared" si="0"/>
        <v>595</v>
      </c>
      <c r="K35" s="17">
        <f t="shared" si="1"/>
        <v>85</v>
      </c>
      <c r="L35" s="60">
        <v>1</v>
      </c>
      <c r="M35" s="59">
        <f t="shared" si="2"/>
        <v>91</v>
      </c>
      <c r="O35" s="59">
        <f t="shared" si="3"/>
        <v>91</v>
      </c>
      <c r="P35" s="48" t="str">
        <f t="shared" si="5"/>
        <v>Lulus</v>
      </c>
    </row>
    <row r="36" spans="1:18" x14ac:dyDescent="0.25">
      <c r="A36" s="53">
        <v>29</v>
      </c>
      <c r="B36" s="34" t="s">
        <v>186</v>
      </c>
      <c r="C36" s="12">
        <v>87</v>
      </c>
      <c r="D36" s="12">
        <v>75</v>
      </c>
      <c r="E36" s="12">
        <v>80</v>
      </c>
      <c r="F36" s="12">
        <v>95</v>
      </c>
      <c r="G36" s="12">
        <v>85</v>
      </c>
      <c r="H36" s="12">
        <v>90</v>
      </c>
      <c r="I36" s="12">
        <v>85</v>
      </c>
      <c r="J36" s="12">
        <f t="shared" si="0"/>
        <v>597</v>
      </c>
      <c r="K36" s="17">
        <f t="shared" si="1"/>
        <v>85.285714285714292</v>
      </c>
      <c r="L36" s="60">
        <v>1</v>
      </c>
      <c r="M36" s="59">
        <f t="shared" si="2"/>
        <v>91.171428571428578</v>
      </c>
      <c r="O36" s="59">
        <f t="shared" si="3"/>
        <v>91.171428571428578</v>
      </c>
      <c r="P36" s="48" t="str">
        <f t="shared" si="5"/>
        <v>Lulus</v>
      </c>
    </row>
    <row r="37" spans="1:18" x14ac:dyDescent="0.25">
      <c r="A37" s="16">
        <v>30</v>
      </c>
      <c r="B37" s="34" t="s">
        <v>187</v>
      </c>
      <c r="C37" s="12">
        <v>93</v>
      </c>
      <c r="D37" s="12">
        <v>95</v>
      </c>
      <c r="E37" s="12">
        <v>95</v>
      </c>
      <c r="F37" s="12">
        <v>95</v>
      </c>
      <c r="G37" s="12">
        <v>80</v>
      </c>
      <c r="H37" s="12">
        <v>90</v>
      </c>
      <c r="I37" s="12">
        <v>0</v>
      </c>
      <c r="J37" s="12">
        <f t="shared" si="0"/>
        <v>548</v>
      </c>
      <c r="K37" s="17">
        <f t="shared" si="1"/>
        <v>78.285714285714292</v>
      </c>
      <c r="L37" s="60">
        <v>1</v>
      </c>
      <c r="M37" s="59">
        <f t="shared" si="2"/>
        <v>86.971428571428575</v>
      </c>
      <c r="O37" s="59">
        <f t="shared" si="3"/>
        <v>86.971428571428575</v>
      </c>
      <c r="P37" s="48" t="str">
        <f t="shared" si="5"/>
        <v>Lulus</v>
      </c>
    </row>
    <row r="38" spans="1:18" x14ac:dyDescent="0.25">
      <c r="A38" s="52">
        <v>31</v>
      </c>
      <c r="B38" s="34" t="s">
        <v>188</v>
      </c>
      <c r="C38" s="12">
        <v>87</v>
      </c>
      <c r="D38" s="12">
        <v>75</v>
      </c>
      <c r="E38" s="12">
        <v>85</v>
      </c>
      <c r="F38" s="12">
        <v>85</v>
      </c>
      <c r="G38" s="12">
        <v>85</v>
      </c>
      <c r="H38" s="12">
        <v>90</v>
      </c>
      <c r="I38" s="12">
        <v>80</v>
      </c>
      <c r="J38" s="12">
        <f t="shared" si="0"/>
        <v>587</v>
      </c>
      <c r="K38" s="17">
        <f t="shared" si="1"/>
        <v>83.857142857142861</v>
      </c>
      <c r="L38" s="60">
        <v>1</v>
      </c>
      <c r="M38" s="59">
        <f t="shared" si="2"/>
        <v>90.314285714285717</v>
      </c>
      <c r="O38" s="59">
        <f t="shared" si="3"/>
        <v>90.314285714285717</v>
      </c>
      <c r="P38" s="48" t="str">
        <f t="shared" si="5"/>
        <v>Lulus</v>
      </c>
    </row>
    <row r="39" spans="1:18" x14ac:dyDescent="0.25">
      <c r="A39" s="52">
        <v>32</v>
      </c>
      <c r="B39" s="34" t="s">
        <v>189</v>
      </c>
      <c r="C39" s="12">
        <v>87</v>
      </c>
      <c r="D39" s="12">
        <v>65</v>
      </c>
      <c r="E39" s="12">
        <v>90</v>
      </c>
      <c r="F39" s="12">
        <v>95</v>
      </c>
      <c r="G39" s="12">
        <v>100</v>
      </c>
      <c r="H39" s="12">
        <v>80</v>
      </c>
      <c r="I39" s="12">
        <v>70</v>
      </c>
      <c r="J39" s="12">
        <f t="shared" si="0"/>
        <v>587</v>
      </c>
      <c r="K39" s="17">
        <f t="shared" si="1"/>
        <v>83.857142857142861</v>
      </c>
      <c r="L39" s="60">
        <v>1</v>
      </c>
      <c r="M39" s="59">
        <f t="shared" si="2"/>
        <v>90.314285714285717</v>
      </c>
      <c r="O39" s="59">
        <f t="shared" si="3"/>
        <v>90.314285714285717</v>
      </c>
      <c r="P39" s="48" t="str">
        <f t="shared" si="5"/>
        <v>Lulus</v>
      </c>
    </row>
    <row r="40" spans="1:18" x14ac:dyDescent="0.25">
      <c r="A40" s="16">
        <v>33</v>
      </c>
      <c r="B40" s="34" t="s">
        <v>190</v>
      </c>
      <c r="C40" s="12">
        <v>100</v>
      </c>
      <c r="D40" s="12">
        <v>100</v>
      </c>
      <c r="E40" s="12">
        <v>85</v>
      </c>
      <c r="F40" s="12">
        <v>90</v>
      </c>
      <c r="G40" s="12">
        <v>90</v>
      </c>
      <c r="H40" s="12">
        <v>90</v>
      </c>
      <c r="I40" s="12">
        <v>0</v>
      </c>
      <c r="J40" s="12">
        <f t="shared" ref="J40:J71" si="6">SUM(C40:I40)</f>
        <v>555</v>
      </c>
      <c r="K40" s="17">
        <f t="shared" ref="K40:K71" si="7">J40/7</f>
        <v>79.285714285714292</v>
      </c>
      <c r="L40" s="60">
        <v>1</v>
      </c>
      <c r="M40" s="59">
        <f t="shared" si="2"/>
        <v>87.571428571428584</v>
      </c>
      <c r="O40" s="59">
        <f t="shared" si="3"/>
        <v>87.571428571428584</v>
      </c>
      <c r="P40" s="48" t="str">
        <f t="shared" si="5"/>
        <v>Lulus</v>
      </c>
    </row>
    <row r="41" spans="1:18" x14ac:dyDescent="0.25">
      <c r="A41" s="52">
        <v>34</v>
      </c>
      <c r="B41" s="34" t="s">
        <v>191</v>
      </c>
      <c r="C41" s="12">
        <v>70</v>
      </c>
      <c r="D41" s="12">
        <v>65</v>
      </c>
      <c r="E41" s="12">
        <v>80</v>
      </c>
      <c r="F41" s="12">
        <v>90</v>
      </c>
      <c r="G41" s="12">
        <v>85</v>
      </c>
      <c r="H41" s="12">
        <v>85</v>
      </c>
      <c r="I41" s="12">
        <v>80</v>
      </c>
      <c r="J41" s="12">
        <f t="shared" si="6"/>
        <v>555</v>
      </c>
      <c r="K41" s="17">
        <f t="shared" si="7"/>
        <v>79.285714285714292</v>
      </c>
      <c r="L41" s="60">
        <v>1</v>
      </c>
      <c r="M41" s="59">
        <f t="shared" si="2"/>
        <v>87.571428571428584</v>
      </c>
      <c r="O41" s="59">
        <f t="shared" si="3"/>
        <v>87.571428571428584</v>
      </c>
      <c r="P41" s="48" t="str">
        <f t="shared" si="5"/>
        <v>Lulus</v>
      </c>
    </row>
    <row r="42" spans="1:18" x14ac:dyDescent="0.25">
      <c r="A42" s="52">
        <v>35</v>
      </c>
      <c r="B42" s="34" t="s">
        <v>192</v>
      </c>
      <c r="C42" s="12">
        <v>65</v>
      </c>
      <c r="D42" s="12">
        <v>55</v>
      </c>
      <c r="E42" s="12">
        <v>60</v>
      </c>
      <c r="F42" s="12">
        <v>80</v>
      </c>
      <c r="G42" s="12">
        <v>85</v>
      </c>
      <c r="H42" s="12">
        <v>70</v>
      </c>
      <c r="I42" s="12">
        <v>75</v>
      </c>
      <c r="J42" s="12">
        <f t="shared" si="6"/>
        <v>490</v>
      </c>
      <c r="K42" s="17">
        <f t="shared" si="7"/>
        <v>70</v>
      </c>
      <c r="L42" s="60">
        <v>1</v>
      </c>
      <c r="M42" s="59">
        <f t="shared" si="2"/>
        <v>82</v>
      </c>
      <c r="O42" s="59">
        <f t="shared" si="3"/>
        <v>82</v>
      </c>
      <c r="P42" s="48" t="str">
        <f t="shared" si="5"/>
        <v>Lulus</v>
      </c>
    </row>
    <row r="43" spans="1:18" x14ac:dyDescent="0.25">
      <c r="A43" s="52">
        <v>36</v>
      </c>
      <c r="B43" s="34" t="s">
        <v>193</v>
      </c>
      <c r="C43" s="12">
        <v>0</v>
      </c>
      <c r="D43" s="12">
        <v>0</v>
      </c>
      <c r="E43" s="12">
        <v>70</v>
      </c>
      <c r="F43" s="12">
        <v>0</v>
      </c>
      <c r="G43" s="12">
        <v>85</v>
      </c>
      <c r="H43" s="12">
        <v>0</v>
      </c>
      <c r="I43" s="12">
        <v>0</v>
      </c>
      <c r="J43" s="12">
        <f t="shared" si="6"/>
        <v>155</v>
      </c>
      <c r="K43" s="17">
        <f t="shared" si="7"/>
        <v>22.142857142857142</v>
      </c>
      <c r="L43" s="58">
        <v>0</v>
      </c>
      <c r="M43" s="59">
        <f t="shared" si="2"/>
        <v>13.285714285714285</v>
      </c>
      <c r="O43" s="59">
        <f t="shared" si="3"/>
        <v>13.285714285714285</v>
      </c>
      <c r="P43" s="48" t="str">
        <f t="shared" si="5"/>
        <v>Tidak Lulus</v>
      </c>
      <c r="R43" s="11">
        <v>1</v>
      </c>
    </row>
    <row r="44" spans="1:18" x14ac:dyDescent="0.25">
      <c r="A44" s="52">
        <v>37</v>
      </c>
      <c r="B44" s="34" t="s">
        <v>194</v>
      </c>
      <c r="C44" s="12">
        <v>70</v>
      </c>
      <c r="D44" s="12">
        <v>65</v>
      </c>
      <c r="E44" s="12">
        <v>80</v>
      </c>
      <c r="F44" s="12">
        <v>95</v>
      </c>
      <c r="G44" s="12">
        <v>85</v>
      </c>
      <c r="H44" s="12">
        <v>90</v>
      </c>
      <c r="I44" s="12">
        <v>80</v>
      </c>
      <c r="J44" s="12">
        <f t="shared" si="6"/>
        <v>565</v>
      </c>
      <c r="K44" s="17">
        <f t="shared" si="7"/>
        <v>80.714285714285708</v>
      </c>
      <c r="L44" s="60">
        <v>1</v>
      </c>
      <c r="M44" s="59">
        <f t="shared" si="2"/>
        <v>88.428571428571416</v>
      </c>
      <c r="O44" s="59">
        <f t="shared" si="3"/>
        <v>88.428571428571416</v>
      </c>
      <c r="P44" s="48" t="str">
        <f t="shared" si="5"/>
        <v>Lulus</v>
      </c>
    </row>
    <row r="45" spans="1:18" x14ac:dyDescent="0.25">
      <c r="A45" s="52">
        <v>38</v>
      </c>
      <c r="B45" s="34" t="s">
        <v>195</v>
      </c>
      <c r="C45" s="12">
        <v>65</v>
      </c>
      <c r="D45" s="12">
        <v>65</v>
      </c>
      <c r="E45" s="12">
        <v>70</v>
      </c>
      <c r="F45" s="12">
        <v>85</v>
      </c>
      <c r="G45" s="12">
        <v>70</v>
      </c>
      <c r="H45" s="12">
        <v>80</v>
      </c>
      <c r="I45" s="12">
        <v>70</v>
      </c>
      <c r="J45" s="12">
        <f t="shared" si="6"/>
        <v>505</v>
      </c>
      <c r="K45" s="17">
        <f t="shared" si="7"/>
        <v>72.142857142857139</v>
      </c>
      <c r="L45" s="60">
        <v>1</v>
      </c>
      <c r="M45" s="59">
        <f t="shared" si="2"/>
        <v>83.285714285714278</v>
      </c>
      <c r="O45" s="59">
        <f t="shared" si="3"/>
        <v>83.285714285714278</v>
      </c>
      <c r="P45" s="48" t="str">
        <f t="shared" si="5"/>
        <v>Lulus</v>
      </c>
    </row>
    <row r="46" spans="1:18" x14ac:dyDescent="0.25">
      <c r="A46" s="52">
        <v>39</v>
      </c>
      <c r="B46" s="34" t="s">
        <v>196</v>
      </c>
      <c r="C46" s="12">
        <v>85</v>
      </c>
      <c r="D46" s="12">
        <v>65</v>
      </c>
      <c r="E46" s="12">
        <v>75</v>
      </c>
      <c r="F46" s="12">
        <v>95</v>
      </c>
      <c r="G46" s="12">
        <v>85</v>
      </c>
      <c r="H46" s="12">
        <v>85</v>
      </c>
      <c r="I46" s="12">
        <v>80</v>
      </c>
      <c r="J46" s="12">
        <f t="shared" si="6"/>
        <v>570</v>
      </c>
      <c r="K46" s="17">
        <f t="shared" si="7"/>
        <v>81.428571428571431</v>
      </c>
      <c r="L46" s="60">
        <v>1</v>
      </c>
      <c r="M46" s="59">
        <f t="shared" si="2"/>
        <v>88.857142857142861</v>
      </c>
      <c r="O46" s="59">
        <f t="shared" si="3"/>
        <v>88.857142857142861</v>
      </c>
      <c r="P46" s="48" t="str">
        <f t="shared" si="5"/>
        <v>Lulus</v>
      </c>
    </row>
    <row r="47" spans="1:18" x14ac:dyDescent="0.25">
      <c r="A47" s="52">
        <v>40</v>
      </c>
      <c r="B47" s="34" t="s">
        <v>197</v>
      </c>
      <c r="C47" s="12">
        <v>70</v>
      </c>
      <c r="D47" s="12">
        <v>60</v>
      </c>
      <c r="E47" s="12">
        <v>80</v>
      </c>
      <c r="F47" s="12">
        <v>85</v>
      </c>
      <c r="G47" s="12">
        <v>75</v>
      </c>
      <c r="H47" s="12">
        <v>80</v>
      </c>
      <c r="I47" s="12">
        <v>75</v>
      </c>
      <c r="J47" s="12">
        <f t="shared" si="6"/>
        <v>525</v>
      </c>
      <c r="K47" s="17">
        <f t="shared" si="7"/>
        <v>75</v>
      </c>
      <c r="L47" s="60">
        <v>1</v>
      </c>
      <c r="M47" s="59">
        <f t="shared" si="2"/>
        <v>85</v>
      </c>
      <c r="O47" s="59">
        <f t="shared" si="3"/>
        <v>85</v>
      </c>
      <c r="P47" s="48" t="str">
        <f t="shared" si="5"/>
        <v>Lulus</v>
      </c>
    </row>
    <row r="48" spans="1:18" x14ac:dyDescent="0.25">
      <c r="A48" s="52">
        <v>41</v>
      </c>
      <c r="B48" s="34" t="s">
        <v>198</v>
      </c>
      <c r="C48" s="12">
        <v>77</v>
      </c>
      <c r="D48" s="12">
        <v>65</v>
      </c>
      <c r="E48" s="12">
        <v>70</v>
      </c>
      <c r="F48" s="12">
        <v>85</v>
      </c>
      <c r="G48" s="12">
        <v>85</v>
      </c>
      <c r="H48" s="12">
        <v>0</v>
      </c>
      <c r="I48" s="12">
        <v>80</v>
      </c>
      <c r="J48" s="12">
        <f t="shared" si="6"/>
        <v>462</v>
      </c>
      <c r="K48" s="17">
        <f t="shared" si="7"/>
        <v>66</v>
      </c>
      <c r="L48" s="60">
        <v>1</v>
      </c>
      <c r="M48" s="59">
        <f t="shared" si="2"/>
        <v>79.599999999999994</v>
      </c>
      <c r="O48" s="59">
        <f t="shared" si="3"/>
        <v>79.599999999999994</v>
      </c>
      <c r="P48" s="48" t="str">
        <f t="shared" si="5"/>
        <v>Lulus</v>
      </c>
    </row>
    <row r="49" spans="1:19" x14ac:dyDescent="0.25">
      <c r="A49" s="52">
        <v>42</v>
      </c>
      <c r="B49" s="34" t="s">
        <v>199</v>
      </c>
      <c r="C49" s="12">
        <v>77</v>
      </c>
      <c r="D49" s="12">
        <v>75</v>
      </c>
      <c r="E49" s="12">
        <v>70</v>
      </c>
      <c r="F49" s="12">
        <v>80</v>
      </c>
      <c r="G49" s="12">
        <v>85</v>
      </c>
      <c r="H49" s="12">
        <v>90</v>
      </c>
      <c r="I49" s="12">
        <v>80</v>
      </c>
      <c r="J49" s="12">
        <f t="shared" si="6"/>
        <v>557</v>
      </c>
      <c r="K49" s="17">
        <f t="shared" si="7"/>
        <v>79.571428571428569</v>
      </c>
      <c r="L49" s="60">
        <v>1</v>
      </c>
      <c r="M49" s="59">
        <f t="shared" si="2"/>
        <v>87.742857142857133</v>
      </c>
      <c r="O49" s="59">
        <f t="shared" si="3"/>
        <v>87.742857142857133</v>
      </c>
      <c r="P49" s="48" t="str">
        <f t="shared" si="5"/>
        <v>Lulus</v>
      </c>
    </row>
    <row r="50" spans="1:19" x14ac:dyDescent="0.25">
      <c r="A50" s="52">
        <v>43</v>
      </c>
      <c r="B50" s="34" t="s">
        <v>200</v>
      </c>
      <c r="C50" s="12">
        <v>70</v>
      </c>
      <c r="D50" s="12">
        <v>75</v>
      </c>
      <c r="E50" s="12">
        <v>80</v>
      </c>
      <c r="F50" s="12">
        <v>90</v>
      </c>
      <c r="G50" s="12">
        <v>85</v>
      </c>
      <c r="H50" s="12">
        <v>90</v>
      </c>
      <c r="I50" s="12">
        <v>85</v>
      </c>
      <c r="J50" s="12">
        <f t="shared" si="6"/>
        <v>575</v>
      </c>
      <c r="K50" s="17">
        <f t="shared" si="7"/>
        <v>82.142857142857139</v>
      </c>
      <c r="L50" s="60">
        <v>1</v>
      </c>
      <c r="M50" s="59">
        <f t="shared" si="2"/>
        <v>89.285714285714278</v>
      </c>
      <c r="O50" s="59">
        <f t="shared" si="3"/>
        <v>89.285714285714278</v>
      </c>
      <c r="P50" s="48" t="str">
        <f t="shared" si="5"/>
        <v>Lulus</v>
      </c>
    </row>
    <row r="51" spans="1:19" x14ac:dyDescent="0.25">
      <c r="A51" s="52">
        <v>44</v>
      </c>
      <c r="B51" s="34" t="s">
        <v>201</v>
      </c>
      <c r="C51" s="12">
        <v>70</v>
      </c>
      <c r="D51" s="12">
        <v>75</v>
      </c>
      <c r="E51" s="12">
        <v>85</v>
      </c>
      <c r="F51" s="12">
        <v>85</v>
      </c>
      <c r="G51" s="12">
        <v>100</v>
      </c>
      <c r="H51" s="12">
        <v>85</v>
      </c>
      <c r="I51" s="12">
        <v>80</v>
      </c>
      <c r="J51" s="12">
        <f t="shared" si="6"/>
        <v>580</v>
      </c>
      <c r="K51" s="17">
        <f t="shared" si="7"/>
        <v>82.857142857142861</v>
      </c>
      <c r="L51" s="60">
        <v>1</v>
      </c>
      <c r="M51" s="59">
        <f t="shared" si="2"/>
        <v>89.714285714285722</v>
      </c>
      <c r="O51" s="59">
        <f t="shared" si="3"/>
        <v>89.714285714285722</v>
      </c>
      <c r="P51" s="48" t="str">
        <f t="shared" si="5"/>
        <v>Lulus</v>
      </c>
    </row>
    <row r="52" spans="1:19" x14ac:dyDescent="0.25">
      <c r="A52" s="52">
        <v>45</v>
      </c>
      <c r="B52" s="34" t="s">
        <v>202</v>
      </c>
      <c r="C52" s="12">
        <v>70</v>
      </c>
      <c r="D52" s="12">
        <v>60</v>
      </c>
      <c r="E52" s="12">
        <v>85</v>
      </c>
      <c r="F52" s="12">
        <v>95</v>
      </c>
      <c r="G52" s="12">
        <v>85</v>
      </c>
      <c r="H52" s="12">
        <v>85</v>
      </c>
      <c r="I52" s="12">
        <v>80</v>
      </c>
      <c r="J52" s="12">
        <f t="shared" si="6"/>
        <v>560</v>
      </c>
      <c r="K52" s="17">
        <f t="shared" si="7"/>
        <v>80</v>
      </c>
      <c r="L52" s="60">
        <v>1</v>
      </c>
      <c r="M52" s="59">
        <f t="shared" si="2"/>
        <v>88</v>
      </c>
      <c r="O52" s="59">
        <f t="shared" si="3"/>
        <v>88</v>
      </c>
      <c r="P52" s="48" t="str">
        <f t="shared" si="5"/>
        <v>Lulus</v>
      </c>
    </row>
    <row r="53" spans="1:19" x14ac:dyDescent="0.25">
      <c r="A53" s="52">
        <v>46</v>
      </c>
      <c r="B53" s="34" t="s">
        <v>203</v>
      </c>
      <c r="C53" s="12">
        <v>70</v>
      </c>
      <c r="D53" s="12">
        <v>55</v>
      </c>
      <c r="E53" s="12">
        <v>80</v>
      </c>
      <c r="F53" s="12">
        <v>95</v>
      </c>
      <c r="G53" s="12">
        <v>85</v>
      </c>
      <c r="H53" s="12">
        <v>0</v>
      </c>
      <c r="I53" s="12">
        <v>70</v>
      </c>
      <c r="J53" s="12">
        <f t="shared" si="6"/>
        <v>455</v>
      </c>
      <c r="K53" s="17">
        <f t="shared" si="7"/>
        <v>65</v>
      </c>
      <c r="L53" s="60">
        <v>1</v>
      </c>
      <c r="M53" s="59">
        <f t="shared" si="2"/>
        <v>79</v>
      </c>
      <c r="O53" s="59">
        <f t="shared" si="3"/>
        <v>79</v>
      </c>
      <c r="P53" s="48" t="str">
        <f t="shared" si="5"/>
        <v>Lulus</v>
      </c>
    </row>
    <row r="54" spans="1:19" x14ac:dyDescent="0.25">
      <c r="A54" s="52">
        <v>47</v>
      </c>
      <c r="B54" s="34" t="s">
        <v>204</v>
      </c>
      <c r="C54" s="12">
        <v>70</v>
      </c>
      <c r="D54" s="12">
        <v>65</v>
      </c>
      <c r="E54" s="12">
        <v>70</v>
      </c>
      <c r="F54" s="12">
        <v>55</v>
      </c>
      <c r="G54" s="12">
        <v>85</v>
      </c>
      <c r="H54" s="12">
        <v>80</v>
      </c>
      <c r="I54" s="12">
        <v>70</v>
      </c>
      <c r="J54" s="12">
        <f t="shared" si="6"/>
        <v>495</v>
      </c>
      <c r="K54" s="17">
        <f t="shared" si="7"/>
        <v>70.714285714285708</v>
      </c>
      <c r="L54" s="60">
        <v>1</v>
      </c>
      <c r="M54" s="59">
        <f t="shared" si="2"/>
        <v>82.428571428571416</v>
      </c>
      <c r="O54" s="59">
        <f t="shared" si="3"/>
        <v>82.428571428571416</v>
      </c>
      <c r="P54" s="48" t="str">
        <f t="shared" si="5"/>
        <v>Lulus</v>
      </c>
    </row>
    <row r="55" spans="1:19" x14ac:dyDescent="0.25">
      <c r="A55" s="52">
        <v>48</v>
      </c>
      <c r="B55" s="34" t="s">
        <v>205</v>
      </c>
      <c r="C55" s="12">
        <v>85</v>
      </c>
      <c r="D55" s="12">
        <v>65</v>
      </c>
      <c r="E55" s="12">
        <v>70</v>
      </c>
      <c r="F55" s="12">
        <v>90</v>
      </c>
      <c r="G55" s="12">
        <v>80</v>
      </c>
      <c r="H55" s="12">
        <v>80</v>
      </c>
      <c r="I55" s="12">
        <v>0</v>
      </c>
      <c r="J55" s="12">
        <f t="shared" si="6"/>
        <v>470</v>
      </c>
      <c r="K55" s="17">
        <f t="shared" si="7"/>
        <v>67.142857142857139</v>
      </c>
      <c r="L55" s="60">
        <v>1</v>
      </c>
      <c r="M55" s="59">
        <f t="shared" si="2"/>
        <v>80.285714285714278</v>
      </c>
      <c r="O55" s="59">
        <f t="shared" si="3"/>
        <v>80.285714285714278</v>
      </c>
      <c r="P55" s="48" t="str">
        <f t="shared" si="5"/>
        <v>Lulus</v>
      </c>
    </row>
    <row r="56" spans="1:19" x14ac:dyDescent="0.25">
      <c r="A56" s="52">
        <v>49</v>
      </c>
      <c r="B56" s="34" t="s">
        <v>206</v>
      </c>
      <c r="C56" s="12">
        <v>70</v>
      </c>
      <c r="D56" s="12">
        <v>65</v>
      </c>
      <c r="E56" s="12">
        <v>90</v>
      </c>
      <c r="F56" s="12">
        <v>85</v>
      </c>
      <c r="G56" s="12">
        <v>85</v>
      </c>
      <c r="H56" s="12">
        <v>85</v>
      </c>
      <c r="I56" s="12">
        <v>75</v>
      </c>
      <c r="J56" s="12">
        <f t="shared" si="6"/>
        <v>555</v>
      </c>
      <c r="K56" s="17">
        <f t="shared" si="7"/>
        <v>79.285714285714292</v>
      </c>
      <c r="L56" s="60">
        <v>1</v>
      </c>
      <c r="M56" s="59">
        <f t="shared" si="2"/>
        <v>87.571428571428584</v>
      </c>
      <c r="O56" s="59">
        <f t="shared" si="3"/>
        <v>87.571428571428584</v>
      </c>
      <c r="P56" s="48" t="str">
        <f t="shared" si="5"/>
        <v>Lulus</v>
      </c>
    </row>
    <row r="57" spans="1:19" x14ac:dyDescent="0.25">
      <c r="A57" s="52">
        <v>50</v>
      </c>
      <c r="B57" s="34" t="s">
        <v>207</v>
      </c>
      <c r="C57" s="12">
        <v>80</v>
      </c>
      <c r="D57" s="12">
        <v>65</v>
      </c>
      <c r="E57" s="12">
        <v>95</v>
      </c>
      <c r="F57" s="12">
        <v>90</v>
      </c>
      <c r="G57" s="12">
        <v>85</v>
      </c>
      <c r="H57" s="12">
        <v>80</v>
      </c>
      <c r="I57" s="12">
        <v>0</v>
      </c>
      <c r="J57" s="12">
        <f t="shared" si="6"/>
        <v>495</v>
      </c>
      <c r="K57" s="17">
        <f t="shared" si="7"/>
        <v>70.714285714285708</v>
      </c>
      <c r="L57" s="60">
        <v>0</v>
      </c>
      <c r="M57" s="59">
        <f t="shared" si="2"/>
        <v>42.428571428571423</v>
      </c>
      <c r="O57" s="59">
        <f t="shared" si="3"/>
        <v>42.428571428571423</v>
      </c>
      <c r="P57" s="48" t="s">
        <v>1222</v>
      </c>
      <c r="Q57" s="11" t="s">
        <v>1213</v>
      </c>
      <c r="S57" s="11" t="s">
        <v>1216</v>
      </c>
    </row>
    <row r="58" spans="1:19" x14ac:dyDescent="0.25">
      <c r="A58" s="52">
        <v>51</v>
      </c>
      <c r="B58" s="34" t="s">
        <v>208</v>
      </c>
      <c r="C58" s="12">
        <v>85</v>
      </c>
      <c r="D58" s="12">
        <v>75</v>
      </c>
      <c r="E58" s="12">
        <v>85</v>
      </c>
      <c r="F58" s="12">
        <v>90</v>
      </c>
      <c r="G58" s="12">
        <v>85</v>
      </c>
      <c r="H58" s="12">
        <v>0</v>
      </c>
      <c r="I58" s="12">
        <v>70</v>
      </c>
      <c r="J58" s="12">
        <f t="shared" si="6"/>
        <v>490</v>
      </c>
      <c r="K58" s="17">
        <f t="shared" si="7"/>
        <v>70</v>
      </c>
      <c r="L58" s="58">
        <v>1</v>
      </c>
      <c r="M58" s="59">
        <f t="shared" si="2"/>
        <v>82</v>
      </c>
      <c r="O58" s="59">
        <f t="shared" si="3"/>
        <v>82</v>
      </c>
      <c r="P58" s="48" t="str">
        <f t="shared" si="5"/>
        <v>Lulus</v>
      </c>
    </row>
    <row r="59" spans="1:19" x14ac:dyDescent="0.25">
      <c r="A59" s="52">
        <v>52</v>
      </c>
      <c r="B59" s="34" t="s">
        <v>209</v>
      </c>
      <c r="C59" s="12">
        <v>85</v>
      </c>
      <c r="D59" s="12">
        <v>55</v>
      </c>
      <c r="E59" s="12">
        <v>75</v>
      </c>
      <c r="F59" s="12">
        <v>95</v>
      </c>
      <c r="G59" s="12">
        <v>75</v>
      </c>
      <c r="H59" s="12">
        <v>60</v>
      </c>
      <c r="I59" s="12">
        <v>70</v>
      </c>
      <c r="J59" s="12">
        <f t="shared" si="6"/>
        <v>515</v>
      </c>
      <c r="K59" s="17">
        <f t="shared" si="7"/>
        <v>73.571428571428569</v>
      </c>
      <c r="L59" s="60">
        <v>1</v>
      </c>
      <c r="M59" s="59">
        <f t="shared" si="2"/>
        <v>84.142857142857139</v>
      </c>
      <c r="O59" s="59">
        <f t="shared" si="3"/>
        <v>84.142857142857139</v>
      </c>
      <c r="P59" s="48" t="str">
        <f t="shared" si="5"/>
        <v>Lulus</v>
      </c>
    </row>
    <row r="60" spans="1:19" x14ac:dyDescent="0.25">
      <c r="A60" s="52">
        <v>53</v>
      </c>
      <c r="B60" s="34" t="s">
        <v>210</v>
      </c>
      <c r="C60" s="12">
        <v>87</v>
      </c>
      <c r="D60" s="12">
        <v>65</v>
      </c>
      <c r="E60" s="12">
        <v>85</v>
      </c>
      <c r="F60" s="12">
        <v>95</v>
      </c>
      <c r="G60" s="12">
        <v>85</v>
      </c>
      <c r="H60" s="12">
        <v>85</v>
      </c>
      <c r="I60" s="12">
        <v>70</v>
      </c>
      <c r="J60" s="12">
        <f t="shared" si="6"/>
        <v>572</v>
      </c>
      <c r="K60" s="17">
        <f t="shared" si="7"/>
        <v>81.714285714285708</v>
      </c>
      <c r="L60" s="60">
        <v>1</v>
      </c>
      <c r="M60" s="59">
        <f t="shared" si="2"/>
        <v>89.028571428571425</v>
      </c>
      <c r="O60" s="59">
        <f t="shared" si="3"/>
        <v>89.028571428571425</v>
      </c>
      <c r="P60" s="48" t="str">
        <f t="shared" si="5"/>
        <v>Lulus</v>
      </c>
    </row>
    <row r="61" spans="1:19" x14ac:dyDescent="0.25">
      <c r="A61" s="52">
        <v>54</v>
      </c>
      <c r="B61" s="34" t="s">
        <v>211</v>
      </c>
      <c r="C61" s="12">
        <v>77</v>
      </c>
      <c r="D61" s="12">
        <v>65</v>
      </c>
      <c r="E61" s="12">
        <v>0</v>
      </c>
      <c r="F61" s="12">
        <v>85</v>
      </c>
      <c r="G61" s="12">
        <v>85</v>
      </c>
      <c r="H61" s="12">
        <v>85</v>
      </c>
      <c r="I61" s="12">
        <v>70</v>
      </c>
      <c r="J61" s="12">
        <f t="shared" si="6"/>
        <v>467</v>
      </c>
      <c r="K61" s="17">
        <f t="shared" si="7"/>
        <v>66.714285714285708</v>
      </c>
      <c r="L61" s="60">
        <v>1</v>
      </c>
      <c r="M61" s="59">
        <f t="shared" si="2"/>
        <v>80.028571428571425</v>
      </c>
      <c r="O61" s="59">
        <f t="shared" si="3"/>
        <v>80.028571428571425</v>
      </c>
      <c r="P61" s="48" t="str">
        <f t="shared" si="5"/>
        <v>Lulus</v>
      </c>
    </row>
    <row r="62" spans="1:19" x14ac:dyDescent="0.25">
      <c r="A62" s="52">
        <v>55</v>
      </c>
      <c r="B62" s="34" t="s">
        <v>212</v>
      </c>
      <c r="C62" s="12">
        <v>0</v>
      </c>
      <c r="D62" s="12">
        <v>0</v>
      </c>
      <c r="E62" s="12">
        <v>85</v>
      </c>
      <c r="F62" s="12">
        <v>0</v>
      </c>
      <c r="G62" s="12">
        <v>0</v>
      </c>
      <c r="H62" s="12">
        <v>0</v>
      </c>
      <c r="I62" s="12">
        <v>0</v>
      </c>
      <c r="J62" s="12">
        <f t="shared" si="6"/>
        <v>85</v>
      </c>
      <c r="K62" s="17">
        <f t="shared" si="7"/>
        <v>12.142857142857142</v>
      </c>
      <c r="L62" s="58">
        <v>0</v>
      </c>
      <c r="M62" s="59">
        <f t="shared" si="2"/>
        <v>7.2857142857142856</v>
      </c>
      <c r="O62" s="59">
        <f t="shared" si="3"/>
        <v>7.2857142857142856</v>
      </c>
      <c r="P62" s="48" t="str">
        <f t="shared" si="5"/>
        <v>Tidak Lulus</v>
      </c>
      <c r="R62" s="11">
        <v>1</v>
      </c>
    </row>
    <row r="63" spans="1:19" x14ac:dyDescent="0.25">
      <c r="A63" s="52">
        <v>56</v>
      </c>
      <c r="B63" s="34" t="s">
        <v>213</v>
      </c>
      <c r="C63" s="12">
        <v>70</v>
      </c>
      <c r="D63" s="12">
        <v>75</v>
      </c>
      <c r="E63" s="12">
        <v>70</v>
      </c>
      <c r="F63" s="12">
        <v>95</v>
      </c>
      <c r="G63" s="12">
        <v>85</v>
      </c>
      <c r="H63" s="12">
        <v>90</v>
      </c>
      <c r="I63" s="12">
        <v>85</v>
      </c>
      <c r="J63" s="12">
        <f t="shared" si="6"/>
        <v>570</v>
      </c>
      <c r="K63" s="17">
        <f t="shared" si="7"/>
        <v>81.428571428571431</v>
      </c>
      <c r="L63" s="60">
        <v>1</v>
      </c>
      <c r="M63" s="59">
        <f t="shared" si="2"/>
        <v>88.857142857142861</v>
      </c>
      <c r="O63" s="59">
        <f t="shared" si="3"/>
        <v>88.857142857142861</v>
      </c>
      <c r="P63" s="48" t="str">
        <f t="shared" si="5"/>
        <v>Lulus</v>
      </c>
    </row>
    <row r="64" spans="1:19" x14ac:dyDescent="0.25">
      <c r="A64" s="52">
        <v>57</v>
      </c>
      <c r="B64" s="34" t="s">
        <v>214</v>
      </c>
      <c r="C64" s="12">
        <v>87</v>
      </c>
      <c r="D64" s="12">
        <v>75</v>
      </c>
      <c r="E64" s="12">
        <v>80</v>
      </c>
      <c r="F64" s="12">
        <v>95</v>
      </c>
      <c r="G64" s="12">
        <v>85</v>
      </c>
      <c r="H64" s="12">
        <v>95</v>
      </c>
      <c r="I64" s="12">
        <v>75</v>
      </c>
      <c r="J64" s="12">
        <f t="shared" si="6"/>
        <v>592</v>
      </c>
      <c r="K64" s="17">
        <f t="shared" si="7"/>
        <v>84.571428571428569</v>
      </c>
      <c r="L64" s="60">
        <v>1</v>
      </c>
      <c r="M64" s="59">
        <f t="shared" si="2"/>
        <v>90.742857142857133</v>
      </c>
      <c r="O64" s="59">
        <f t="shared" si="3"/>
        <v>90.742857142857133</v>
      </c>
      <c r="P64" s="48" t="str">
        <f t="shared" si="5"/>
        <v>Lulus</v>
      </c>
    </row>
    <row r="65" spans="1:16" x14ac:dyDescent="0.25">
      <c r="A65" s="52">
        <v>58</v>
      </c>
      <c r="B65" s="34" t="s">
        <v>215</v>
      </c>
      <c r="C65" s="12">
        <v>77</v>
      </c>
      <c r="D65" s="12">
        <v>75</v>
      </c>
      <c r="E65" s="12">
        <v>70</v>
      </c>
      <c r="F65" s="12">
        <v>90</v>
      </c>
      <c r="G65" s="12">
        <v>100</v>
      </c>
      <c r="H65" s="12">
        <v>90</v>
      </c>
      <c r="I65" s="12">
        <v>70</v>
      </c>
      <c r="J65" s="12">
        <f t="shared" si="6"/>
        <v>572</v>
      </c>
      <c r="K65" s="17">
        <f t="shared" si="7"/>
        <v>81.714285714285708</v>
      </c>
      <c r="L65" s="60">
        <v>1</v>
      </c>
      <c r="M65" s="59">
        <f t="shared" si="2"/>
        <v>89.028571428571425</v>
      </c>
      <c r="O65" s="59">
        <f t="shared" si="3"/>
        <v>89.028571428571425</v>
      </c>
      <c r="P65" s="48" t="str">
        <f t="shared" si="5"/>
        <v>Lulus</v>
      </c>
    </row>
    <row r="66" spans="1:16" x14ac:dyDescent="0.25">
      <c r="A66" s="52">
        <v>59</v>
      </c>
      <c r="B66" s="34" t="s">
        <v>1196</v>
      </c>
      <c r="C66" s="12">
        <v>77</v>
      </c>
      <c r="D66" s="12">
        <v>75</v>
      </c>
      <c r="E66" s="12">
        <v>80</v>
      </c>
      <c r="F66" s="12">
        <v>95</v>
      </c>
      <c r="G66" s="12">
        <v>85</v>
      </c>
      <c r="H66" s="12">
        <v>80</v>
      </c>
      <c r="I66" s="12">
        <v>85</v>
      </c>
      <c r="J66" s="12">
        <f t="shared" si="6"/>
        <v>577</v>
      </c>
      <c r="K66" s="17">
        <f t="shared" si="7"/>
        <v>82.428571428571431</v>
      </c>
      <c r="L66" s="60">
        <v>1</v>
      </c>
      <c r="M66" s="59">
        <f t="shared" si="2"/>
        <v>89.457142857142856</v>
      </c>
      <c r="O66" s="59">
        <f t="shared" si="3"/>
        <v>89.457142857142856</v>
      </c>
      <c r="P66" s="48" t="str">
        <f t="shared" si="5"/>
        <v>Lulus</v>
      </c>
    </row>
    <row r="67" spans="1:16" x14ac:dyDescent="0.25">
      <c r="A67" s="52">
        <v>60</v>
      </c>
      <c r="B67" s="34" t="s">
        <v>216</v>
      </c>
      <c r="C67" s="12">
        <v>70</v>
      </c>
      <c r="D67" s="12">
        <v>65</v>
      </c>
      <c r="E67" s="12">
        <v>80</v>
      </c>
      <c r="F67" s="12">
        <v>85</v>
      </c>
      <c r="G67" s="12">
        <v>85</v>
      </c>
      <c r="H67" s="12">
        <v>80</v>
      </c>
      <c r="I67" s="12">
        <v>75</v>
      </c>
      <c r="J67" s="12">
        <f t="shared" si="6"/>
        <v>540</v>
      </c>
      <c r="K67" s="17">
        <f t="shared" si="7"/>
        <v>77.142857142857139</v>
      </c>
      <c r="L67" s="60">
        <v>1</v>
      </c>
      <c r="M67" s="59">
        <f t="shared" si="2"/>
        <v>86.285714285714278</v>
      </c>
      <c r="O67" s="59">
        <f t="shared" si="3"/>
        <v>86.285714285714278</v>
      </c>
      <c r="P67" s="48" t="str">
        <f t="shared" si="5"/>
        <v>Lulus</v>
      </c>
    </row>
    <row r="68" spans="1:16" x14ac:dyDescent="0.25">
      <c r="A68" s="52">
        <v>61</v>
      </c>
      <c r="B68" s="34" t="s">
        <v>217</v>
      </c>
      <c r="C68" s="12">
        <v>77</v>
      </c>
      <c r="D68" s="12">
        <v>75</v>
      </c>
      <c r="E68" s="12">
        <v>80</v>
      </c>
      <c r="F68" s="12">
        <v>95</v>
      </c>
      <c r="G68" s="12">
        <v>85</v>
      </c>
      <c r="H68" s="12">
        <v>90</v>
      </c>
      <c r="I68" s="12">
        <v>70</v>
      </c>
      <c r="J68" s="12">
        <f t="shared" si="6"/>
        <v>572</v>
      </c>
      <c r="K68" s="17">
        <f t="shared" si="7"/>
        <v>81.714285714285708</v>
      </c>
      <c r="L68" s="60">
        <v>1</v>
      </c>
      <c r="M68" s="59">
        <f t="shared" si="2"/>
        <v>89.028571428571425</v>
      </c>
      <c r="O68" s="59">
        <f t="shared" si="3"/>
        <v>89.028571428571425</v>
      </c>
      <c r="P68" s="48" t="str">
        <f t="shared" si="5"/>
        <v>Lulus</v>
      </c>
    </row>
    <row r="69" spans="1:16" x14ac:dyDescent="0.25">
      <c r="A69" s="52">
        <v>62</v>
      </c>
      <c r="B69" s="34" t="s">
        <v>218</v>
      </c>
      <c r="C69" s="12">
        <v>70</v>
      </c>
      <c r="D69" s="12">
        <v>65</v>
      </c>
      <c r="E69" s="12">
        <v>85</v>
      </c>
      <c r="F69" s="12">
        <v>95</v>
      </c>
      <c r="G69" s="12">
        <v>85</v>
      </c>
      <c r="H69" s="12">
        <v>90</v>
      </c>
      <c r="I69" s="12">
        <v>75</v>
      </c>
      <c r="J69" s="12">
        <f t="shared" si="6"/>
        <v>565</v>
      </c>
      <c r="K69" s="17">
        <f t="shared" si="7"/>
        <v>80.714285714285708</v>
      </c>
      <c r="L69" s="60">
        <v>1</v>
      </c>
      <c r="M69" s="59">
        <f t="shared" si="2"/>
        <v>88.428571428571416</v>
      </c>
      <c r="O69" s="59">
        <f t="shared" si="3"/>
        <v>88.428571428571416</v>
      </c>
      <c r="P69" s="48" t="str">
        <f t="shared" si="5"/>
        <v>Lulus</v>
      </c>
    </row>
    <row r="70" spans="1:16" x14ac:dyDescent="0.25">
      <c r="A70" s="52">
        <v>63</v>
      </c>
      <c r="B70" s="34" t="s">
        <v>219</v>
      </c>
      <c r="C70" s="12">
        <v>77</v>
      </c>
      <c r="D70" s="12">
        <v>75</v>
      </c>
      <c r="E70" s="12">
        <v>80</v>
      </c>
      <c r="F70" s="12">
        <v>95</v>
      </c>
      <c r="G70" s="12">
        <v>85</v>
      </c>
      <c r="H70" s="12">
        <v>80</v>
      </c>
      <c r="I70" s="12">
        <v>75</v>
      </c>
      <c r="J70" s="12">
        <f t="shared" si="6"/>
        <v>567</v>
      </c>
      <c r="K70" s="17">
        <f t="shared" si="7"/>
        <v>81</v>
      </c>
      <c r="L70" s="60">
        <v>1</v>
      </c>
      <c r="M70" s="59">
        <f t="shared" si="2"/>
        <v>88.6</v>
      </c>
      <c r="O70" s="59">
        <f t="shared" si="3"/>
        <v>88.6</v>
      </c>
      <c r="P70" s="48" t="str">
        <f t="shared" si="5"/>
        <v>Lulus</v>
      </c>
    </row>
    <row r="71" spans="1:16" x14ac:dyDescent="0.25">
      <c r="A71" s="52">
        <v>64</v>
      </c>
      <c r="B71" s="34" t="s">
        <v>220</v>
      </c>
      <c r="C71" s="12">
        <v>85</v>
      </c>
      <c r="D71" s="12">
        <v>0</v>
      </c>
      <c r="E71" s="12">
        <v>70</v>
      </c>
      <c r="F71" s="12">
        <v>95</v>
      </c>
      <c r="G71" s="12">
        <v>85</v>
      </c>
      <c r="H71" s="12">
        <v>90</v>
      </c>
      <c r="I71" s="12">
        <v>70</v>
      </c>
      <c r="J71" s="12">
        <f t="shared" si="6"/>
        <v>495</v>
      </c>
      <c r="K71" s="17">
        <f t="shared" si="7"/>
        <v>70.714285714285708</v>
      </c>
      <c r="L71" s="60">
        <v>1</v>
      </c>
      <c r="M71" s="59">
        <f t="shared" si="2"/>
        <v>82.428571428571416</v>
      </c>
      <c r="O71" s="59">
        <f t="shared" si="3"/>
        <v>82.428571428571416</v>
      </c>
      <c r="P71" s="48" t="str">
        <f t="shared" si="5"/>
        <v>Lulus</v>
      </c>
    </row>
    <row r="72" spans="1:16" x14ac:dyDescent="0.25">
      <c r="A72" s="52">
        <v>65</v>
      </c>
      <c r="B72" s="34" t="s">
        <v>221</v>
      </c>
      <c r="C72" s="12">
        <v>77</v>
      </c>
      <c r="D72" s="12">
        <v>60</v>
      </c>
      <c r="E72" s="12">
        <v>85</v>
      </c>
      <c r="F72" s="12">
        <v>75</v>
      </c>
      <c r="G72" s="12">
        <v>85</v>
      </c>
      <c r="H72" s="12">
        <v>90</v>
      </c>
      <c r="I72" s="12">
        <v>85</v>
      </c>
      <c r="J72" s="12">
        <f t="shared" ref="J72:J81" si="8">SUM(C72:I72)</f>
        <v>557</v>
      </c>
      <c r="K72" s="17">
        <f t="shared" ref="K72:K81" si="9">J72/7</f>
        <v>79.571428571428569</v>
      </c>
      <c r="L72" s="60">
        <v>1</v>
      </c>
      <c r="M72" s="59">
        <f t="shared" si="2"/>
        <v>87.742857142857133</v>
      </c>
      <c r="O72" s="59">
        <f t="shared" si="3"/>
        <v>87.742857142857133</v>
      </c>
      <c r="P72" s="48" t="str">
        <f t="shared" si="5"/>
        <v>Lulus</v>
      </c>
    </row>
    <row r="73" spans="1:16" x14ac:dyDescent="0.25">
      <c r="A73" s="52">
        <v>66</v>
      </c>
      <c r="B73" s="34" t="s">
        <v>222</v>
      </c>
      <c r="C73" s="12">
        <v>70</v>
      </c>
      <c r="D73" s="12">
        <v>75</v>
      </c>
      <c r="E73" s="12">
        <v>70</v>
      </c>
      <c r="F73" s="12">
        <v>95</v>
      </c>
      <c r="G73" s="12">
        <v>85</v>
      </c>
      <c r="H73" s="12">
        <v>80</v>
      </c>
      <c r="I73" s="12">
        <v>80</v>
      </c>
      <c r="J73" s="12">
        <f t="shared" si="8"/>
        <v>555</v>
      </c>
      <c r="K73" s="17">
        <f t="shared" si="9"/>
        <v>79.285714285714292</v>
      </c>
      <c r="L73" s="60">
        <v>1</v>
      </c>
      <c r="M73" s="59">
        <f t="shared" ref="M73:M81" si="10">((K73*60)/100)+(L73*40)</f>
        <v>87.571428571428584</v>
      </c>
      <c r="O73" s="59">
        <f t="shared" ref="O73:O81" si="11">M73-N73</f>
        <v>87.571428571428584</v>
      </c>
      <c r="P73" s="48" t="str">
        <f t="shared" si="5"/>
        <v>Lulus</v>
      </c>
    </row>
    <row r="74" spans="1:16" x14ac:dyDescent="0.25">
      <c r="A74" s="52">
        <v>67</v>
      </c>
      <c r="B74" s="34" t="s">
        <v>223</v>
      </c>
      <c r="C74" s="12">
        <v>100</v>
      </c>
      <c r="D74" s="12">
        <v>95</v>
      </c>
      <c r="E74" s="12">
        <v>95</v>
      </c>
      <c r="F74" s="12">
        <v>100</v>
      </c>
      <c r="G74" s="12">
        <v>100</v>
      </c>
      <c r="H74" s="12">
        <v>95</v>
      </c>
      <c r="I74" s="12">
        <v>0</v>
      </c>
      <c r="J74" s="12">
        <f t="shared" si="8"/>
        <v>585</v>
      </c>
      <c r="K74" s="17">
        <f t="shared" si="9"/>
        <v>83.571428571428569</v>
      </c>
      <c r="L74" s="60">
        <v>1</v>
      </c>
      <c r="M74" s="59">
        <f t="shared" si="10"/>
        <v>90.142857142857139</v>
      </c>
      <c r="O74" s="59">
        <f t="shared" si="11"/>
        <v>90.142857142857139</v>
      </c>
      <c r="P74" s="48" t="str">
        <f t="shared" si="5"/>
        <v>Lulus</v>
      </c>
    </row>
    <row r="75" spans="1:16" x14ac:dyDescent="0.25">
      <c r="A75" s="52">
        <v>68</v>
      </c>
      <c r="B75" s="34" t="s">
        <v>224</v>
      </c>
      <c r="C75" s="12">
        <v>85</v>
      </c>
      <c r="D75" s="12">
        <v>75</v>
      </c>
      <c r="E75" s="12">
        <v>90</v>
      </c>
      <c r="F75" s="12">
        <v>100</v>
      </c>
      <c r="G75" s="12">
        <v>85</v>
      </c>
      <c r="H75" s="12">
        <v>90</v>
      </c>
      <c r="I75" s="12">
        <v>70</v>
      </c>
      <c r="J75" s="12">
        <f t="shared" si="8"/>
        <v>595</v>
      </c>
      <c r="K75" s="17">
        <f t="shared" si="9"/>
        <v>85</v>
      </c>
      <c r="L75" s="60">
        <v>1</v>
      </c>
      <c r="M75" s="59">
        <f t="shared" si="10"/>
        <v>91</v>
      </c>
      <c r="O75" s="59">
        <f t="shared" si="11"/>
        <v>91</v>
      </c>
      <c r="P75" s="48" t="str">
        <f t="shared" ref="P75:P81" si="12">IF(O75&gt;=55,"Lulus","Tidak Lulus")</f>
        <v>Lulus</v>
      </c>
    </row>
    <row r="76" spans="1:16" x14ac:dyDescent="0.25">
      <c r="A76" s="52">
        <v>69</v>
      </c>
      <c r="B76" s="34" t="s">
        <v>225</v>
      </c>
      <c r="C76" s="12">
        <v>92</v>
      </c>
      <c r="D76" s="12">
        <v>75</v>
      </c>
      <c r="E76" s="12">
        <v>80</v>
      </c>
      <c r="F76" s="12">
        <v>100</v>
      </c>
      <c r="G76" s="12">
        <v>85</v>
      </c>
      <c r="H76" s="12">
        <v>90</v>
      </c>
      <c r="I76" s="12">
        <v>85</v>
      </c>
      <c r="J76" s="12">
        <f t="shared" si="8"/>
        <v>607</v>
      </c>
      <c r="K76" s="17">
        <f t="shared" si="9"/>
        <v>86.714285714285708</v>
      </c>
      <c r="L76" s="60">
        <v>1</v>
      </c>
      <c r="M76" s="59">
        <f t="shared" si="10"/>
        <v>92.028571428571425</v>
      </c>
      <c r="O76" s="59">
        <f t="shared" si="11"/>
        <v>92.028571428571425</v>
      </c>
      <c r="P76" s="48" t="str">
        <f t="shared" si="12"/>
        <v>Lulus</v>
      </c>
    </row>
    <row r="77" spans="1:16" x14ac:dyDescent="0.25">
      <c r="A77" s="52">
        <v>70</v>
      </c>
      <c r="B77" s="34" t="s">
        <v>226</v>
      </c>
      <c r="C77" s="12">
        <v>85</v>
      </c>
      <c r="D77" s="12">
        <v>65</v>
      </c>
      <c r="E77" s="12">
        <v>90</v>
      </c>
      <c r="F77" s="12">
        <v>95</v>
      </c>
      <c r="G77" s="12">
        <v>85</v>
      </c>
      <c r="H77" s="12">
        <v>85</v>
      </c>
      <c r="I77" s="12">
        <v>75</v>
      </c>
      <c r="J77" s="12">
        <f t="shared" si="8"/>
        <v>580</v>
      </c>
      <c r="K77" s="17">
        <f t="shared" si="9"/>
        <v>82.857142857142861</v>
      </c>
      <c r="L77" s="60">
        <v>1</v>
      </c>
      <c r="M77" s="59">
        <f t="shared" si="10"/>
        <v>89.714285714285722</v>
      </c>
      <c r="O77" s="59">
        <f t="shared" si="11"/>
        <v>89.714285714285722</v>
      </c>
      <c r="P77" s="48" t="str">
        <f t="shared" si="12"/>
        <v>Lulus</v>
      </c>
    </row>
    <row r="78" spans="1:16" x14ac:dyDescent="0.25">
      <c r="A78" s="52">
        <v>71</v>
      </c>
      <c r="B78" s="34" t="s">
        <v>227</v>
      </c>
      <c r="C78" s="12">
        <v>87</v>
      </c>
      <c r="D78" s="12">
        <v>75</v>
      </c>
      <c r="E78" s="12">
        <v>85</v>
      </c>
      <c r="F78" s="12">
        <v>90</v>
      </c>
      <c r="G78" s="12">
        <v>85</v>
      </c>
      <c r="H78" s="12">
        <v>80</v>
      </c>
      <c r="I78" s="12">
        <v>80</v>
      </c>
      <c r="J78" s="12">
        <f t="shared" si="8"/>
        <v>582</v>
      </c>
      <c r="K78" s="17">
        <f t="shared" si="9"/>
        <v>83.142857142857139</v>
      </c>
      <c r="L78" s="60">
        <v>1</v>
      </c>
      <c r="M78" s="59">
        <f t="shared" si="10"/>
        <v>89.885714285714286</v>
      </c>
      <c r="O78" s="59">
        <f t="shared" si="11"/>
        <v>89.885714285714286</v>
      </c>
      <c r="P78" s="48" t="str">
        <f t="shared" si="12"/>
        <v>Lulus</v>
      </c>
    </row>
    <row r="79" spans="1:16" x14ac:dyDescent="0.25">
      <c r="A79" s="52">
        <v>72</v>
      </c>
      <c r="B79" s="30" t="s">
        <v>228</v>
      </c>
      <c r="C79" s="12">
        <v>85</v>
      </c>
      <c r="D79" s="12">
        <v>65</v>
      </c>
      <c r="E79" s="12">
        <v>80</v>
      </c>
      <c r="F79" s="12">
        <v>90</v>
      </c>
      <c r="G79" s="12">
        <v>85</v>
      </c>
      <c r="H79" s="12">
        <v>85</v>
      </c>
      <c r="I79" s="12">
        <v>80</v>
      </c>
      <c r="J79" s="12">
        <f t="shared" si="8"/>
        <v>570</v>
      </c>
      <c r="K79" s="17">
        <f t="shared" si="9"/>
        <v>81.428571428571431</v>
      </c>
      <c r="L79" s="60">
        <v>1</v>
      </c>
      <c r="M79" s="59">
        <f t="shared" si="10"/>
        <v>88.857142857142861</v>
      </c>
      <c r="O79" s="59">
        <f t="shared" si="11"/>
        <v>88.857142857142861</v>
      </c>
      <c r="P79" s="48" t="str">
        <f t="shared" si="12"/>
        <v>Lulus</v>
      </c>
    </row>
    <row r="80" spans="1:16" x14ac:dyDescent="0.25">
      <c r="A80" s="52">
        <v>73</v>
      </c>
      <c r="B80" s="54" t="s">
        <v>229</v>
      </c>
      <c r="C80" s="12">
        <v>77</v>
      </c>
      <c r="D80" s="12">
        <v>65</v>
      </c>
      <c r="E80" s="12">
        <v>80</v>
      </c>
      <c r="F80" s="12">
        <v>95</v>
      </c>
      <c r="G80" s="12">
        <v>75</v>
      </c>
      <c r="H80" s="12">
        <v>85</v>
      </c>
      <c r="I80" s="12">
        <v>85</v>
      </c>
      <c r="J80" s="12">
        <f t="shared" si="8"/>
        <v>562</v>
      </c>
      <c r="K80" s="17">
        <f t="shared" si="9"/>
        <v>80.285714285714292</v>
      </c>
      <c r="L80" s="60">
        <v>1</v>
      </c>
      <c r="M80" s="59">
        <f t="shared" si="10"/>
        <v>88.171428571428578</v>
      </c>
      <c r="O80" s="59">
        <f t="shared" si="11"/>
        <v>88.171428571428578</v>
      </c>
      <c r="P80" s="48" t="str">
        <f t="shared" si="12"/>
        <v>Lulus</v>
      </c>
    </row>
    <row r="81" spans="1:18" x14ac:dyDescent="0.25">
      <c r="A81" s="52">
        <v>74</v>
      </c>
      <c r="B81" s="30" t="s">
        <v>230</v>
      </c>
      <c r="C81" s="12">
        <v>77</v>
      </c>
      <c r="D81" s="12">
        <v>65</v>
      </c>
      <c r="E81" s="12">
        <v>80</v>
      </c>
      <c r="F81" s="12">
        <v>100</v>
      </c>
      <c r="G81" s="12">
        <v>85</v>
      </c>
      <c r="H81" s="12">
        <v>80</v>
      </c>
      <c r="I81" s="12">
        <v>80</v>
      </c>
      <c r="J81" s="12">
        <f t="shared" si="8"/>
        <v>567</v>
      </c>
      <c r="K81" s="17">
        <f t="shared" si="9"/>
        <v>81</v>
      </c>
      <c r="L81" s="60">
        <v>1</v>
      </c>
      <c r="M81" s="59">
        <f t="shared" si="10"/>
        <v>88.6</v>
      </c>
      <c r="O81" s="59">
        <f t="shared" si="11"/>
        <v>88.6</v>
      </c>
      <c r="P81" s="48" t="str">
        <f t="shared" si="12"/>
        <v>Lulus</v>
      </c>
    </row>
    <row r="82" spans="1:18" x14ac:dyDescent="0.25">
      <c r="R82" s="11">
        <f>SUM(R8:R81)</f>
        <v>5</v>
      </c>
    </row>
  </sheetData>
  <sheetProtection algorithmName="SHA-512" hashValue="Vl/QwoDIHLia3lqbe3AEsFaDrtQtVIbSYvpxYnoVEQRTk42iCfEa594/fIAlIKGFHN0RiixajCmI8IsNSn03HA==" saltValue="z9nQ7U4WKRRrsPLJATaN7g==" spinCount="100000" sheet="1" objects="1" scenarios="1"/>
  <sortState ref="A8:J81">
    <sortCondition ref="A8:A81"/>
  </sortState>
  <mergeCells count="7">
    <mergeCell ref="C6:I6"/>
    <mergeCell ref="J6:J7"/>
    <mergeCell ref="K6:K7"/>
    <mergeCell ref="A1:P1"/>
    <mergeCell ref="A2:P2"/>
    <mergeCell ref="A3:P3"/>
    <mergeCell ref="A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showGridLines="0" topLeftCell="A56" zoomScale="80" zoomScaleNormal="80" workbookViewId="0">
      <selection sqref="A1:P1"/>
    </sheetView>
  </sheetViews>
  <sheetFormatPr defaultRowHeight="15.75" x14ac:dyDescent="0.25"/>
  <cols>
    <col min="1" max="1" width="9.140625" style="11"/>
    <col min="2" max="2" width="59.140625" style="11" customWidth="1"/>
    <col min="3" max="10" width="0" style="11" hidden="1" customWidth="1"/>
    <col min="11" max="11" width="9.5703125" style="11" hidden="1" customWidth="1"/>
    <col min="12" max="12" width="11.140625" style="11" hidden="1" customWidth="1"/>
    <col min="13" max="15" width="9.5703125" style="11" hidden="1" customWidth="1"/>
    <col min="16" max="16" width="18.85546875" style="31" customWidth="1"/>
    <col min="17" max="20" width="0" style="11" hidden="1" customWidth="1"/>
    <col min="21" max="16384" width="9.140625" style="11"/>
  </cols>
  <sheetData>
    <row r="1" spans="1:18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8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8" x14ac:dyDescent="0.25">
      <c r="A3" s="40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8" x14ac:dyDescent="0.25">
      <c r="A4" s="40" t="s">
        <v>305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18" s="72" customFormat="1" x14ac:dyDescent="0.25">
      <c r="A6" s="66" t="s">
        <v>0</v>
      </c>
      <c r="B6" s="67" t="s">
        <v>1</v>
      </c>
      <c r="C6" s="70" t="s">
        <v>76</v>
      </c>
      <c r="D6" s="70"/>
      <c r="E6" s="70"/>
      <c r="F6" s="70"/>
      <c r="G6" s="70"/>
      <c r="H6" s="70"/>
      <c r="I6" s="70"/>
      <c r="J6" s="70" t="s">
        <v>77</v>
      </c>
      <c r="K6" s="71" t="s">
        <v>157</v>
      </c>
      <c r="L6" s="71" t="s">
        <v>1203</v>
      </c>
      <c r="M6" s="71" t="s">
        <v>1204</v>
      </c>
      <c r="N6" s="71" t="s">
        <v>1205</v>
      </c>
      <c r="O6" s="71" t="s">
        <v>1206</v>
      </c>
      <c r="P6" s="76" t="s">
        <v>1207</v>
      </c>
    </row>
    <row r="7" spans="1:18" s="72" customFormat="1" ht="15" customHeight="1" x14ac:dyDescent="0.25">
      <c r="A7" s="68"/>
      <c r="B7" s="69"/>
      <c r="C7" s="73">
        <v>1</v>
      </c>
      <c r="D7" s="73">
        <v>2</v>
      </c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0"/>
      <c r="K7" s="71"/>
      <c r="L7" s="71"/>
      <c r="M7" s="71"/>
      <c r="N7" s="71"/>
      <c r="O7" s="71"/>
      <c r="P7" s="76"/>
    </row>
    <row r="8" spans="1:18" x14ac:dyDescent="0.25">
      <c r="A8" s="16">
        <v>1</v>
      </c>
      <c r="B8" s="33" t="s">
        <v>231</v>
      </c>
      <c r="C8" s="12">
        <v>85</v>
      </c>
      <c r="D8" s="12">
        <v>95</v>
      </c>
      <c r="E8" s="12">
        <v>75</v>
      </c>
      <c r="F8" s="12">
        <v>85</v>
      </c>
      <c r="G8" s="12">
        <v>90</v>
      </c>
      <c r="H8" s="12">
        <v>75</v>
      </c>
      <c r="I8" s="12">
        <v>85</v>
      </c>
      <c r="J8" s="12">
        <f>SUM(C8:I8)</f>
        <v>590</v>
      </c>
      <c r="K8" s="17">
        <f t="shared" ref="K8:K40" si="0">J8/Q8</f>
        <v>84.285714285714292</v>
      </c>
      <c r="L8" s="17">
        <v>1</v>
      </c>
      <c r="M8" s="17">
        <f>((K8*60)/100)+(L8*40)</f>
        <v>90.571428571428584</v>
      </c>
      <c r="N8" s="17"/>
      <c r="O8" s="17">
        <f>M8-N8</f>
        <v>90.571428571428584</v>
      </c>
      <c r="P8" s="48" t="str">
        <f>IF(O8&gt;=55,"Lulus","Tidak Lulus")</f>
        <v>Lulus</v>
      </c>
      <c r="Q8" s="11">
        <v>7</v>
      </c>
    </row>
    <row r="9" spans="1:18" x14ac:dyDescent="0.25">
      <c r="A9" s="16">
        <v>2</v>
      </c>
      <c r="B9" s="20" t="s">
        <v>232</v>
      </c>
      <c r="C9" s="12">
        <v>55</v>
      </c>
      <c r="D9" s="12">
        <v>55</v>
      </c>
      <c r="E9" s="12">
        <v>55</v>
      </c>
      <c r="F9" s="12">
        <v>55</v>
      </c>
      <c r="G9" s="12">
        <v>55</v>
      </c>
      <c r="H9" s="12">
        <v>55</v>
      </c>
      <c r="I9" s="12">
        <v>0</v>
      </c>
      <c r="J9" s="12">
        <f t="shared" ref="J9:J41" si="1">SUM(C9:I9)</f>
        <v>330</v>
      </c>
      <c r="K9" s="17">
        <f t="shared" si="0"/>
        <v>47.142857142857146</v>
      </c>
      <c r="L9" s="17">
        <v>1</v>
      </c>
      <c r="M9" s="17">
        <f t="shared" ref="M9:M72" si="2">((K9*60)/100)+(L9*40)</f>
        <v>68.285714285714292</v>
      </c>
      <c r="N9" s="17"/>
      <c r="O9" s="17">
        <f t="shared" ref="O9:O72" si="3">M9-N9</f>
        <v>68.285714285714292</v>
      </c>
      <c r="P9" s="48" t="str">
        <f t="shared" ref="P9:P72" si="4">IF(O9&gt;=55,"Lulus","Tidak Lulus")</f>
        <v>Lulus</v>
      </c>
      <c r="Q9" s="11">
        <v>7</v>
      </c>
    </row>
    <row r="10" spans="1:18" x14ac:dyDescent="0.25">
      <c r="A10" s="16">
        <v>3</v>
      </c>
      <c r="B10" s="33" t="s">
        <v>233</v>
      </c>
      <c r="C10" s="12">
        <v>82</v>
      </c>
      <c r="D10" s="12">
        <v>90</v>
      </c>
      <c r="E10" s="12">
        <v>80</v>
      </c>
      <c r="F10" s="12">
        <v>85</v>
      </c>
      <c r="G10" s="12">
        <v>90</v>
      </c>
      <c r="H10" s="12">
        <v>90</v>
      </c>
      <c r="I10" s="12">
        <v>75</v>
      </c>
      <c r="J10" s="12">
        <f t="shared" si="1"/>
        <v>592</v>
      </c>
      <c r="K10" s="17">
        <f t="shared" si="0"/>
        <v>84.571428571428569</v>
      </c>
      <c r="L10" s="17">
        <v>1</v>
      </c>
      <c r="M10" s="17">
        <f t="shared" si="2"/>
        <v>90.742857142857133</v>
      </c>
      <c r="N10" s="17"/>
      <c r="O10" s="17">
        <f t="shared" si="3"/>
        <v>90.742857142857133</v>
      </c>
      <c r="P10" s="48" t="str">
        <f t="shared" si="4"/>
        <v>Lulus</v>
      </c>
      <c r="Q10" s="11">
        <v>7</v>
      </c>
    </row>
    <row r="11" spans="1:18" x14ac:dyDescent="0.25">
      <c r="A11" s="16">
        <v>4</v>
      </c>
      <c r="B11" s="20" t="s">
        <v>234</v>
      </c>
      <c r="C11" s="12">
        <v>0</v>
      </c>
      <c r="D11" s="12"/>
      <c r="E11" s="12">
        <v>75</v>
      </c>
      <c r="F11" s="12">
        <v>0</v>
      </c>
      <c r="G11" s="12">
        <v>0</v>
      </c>
      <c r="H11" s="12">
        <v>0</v>
      </c>
      <c r="I11" s="12">
        <v>0</v>
      </c>
      <c r="J11" s="12">
        <f t="shared" si="1"/>
        <v>75</v>
      </c>
      <c r="K11" s="17">
        <f t="shared" si="0"/>
        <v>10.714285714285714</v>
      </c>
      <c r="L11" s="17">
        <v>0</v>
      </c>
      <c r="M11" s="17">
        <f t="shared" si="2"/>
        <v>6.4285714285714279</v>
      </c>
      <c r="N11" s="17"/>
      <c r="O11" s="17">
        <f t="shared" si="3"/>
        <v>6.4285714285714279</v>
      </c>
      <c r="P11" s="48" t="str">
        <f t="shared" si="4"/>
        <v>Tidak Lulus</v>
      </c>
      <c r="Q11" s="11">
        <v>7</v>
      </c>
      <c r="R11" s="11">
        <v>1</v>
      </c>
    </row>
    <row r="12" spans="1:18" x14ac:dyDescent="0.25">
      <c r="A12" s="16">
        <v>5</v>
      </c>
      <c r="B12" s="20" t="s">
        <v>235</v>
      </c>
      <c r="C12" s="12">
        <v>79</v>
      </c>
      <c r="D12" s="12">
        <v>95</v>
      </c>
      <c r="E12" s="12">
        <v>70</v>
      </c>
      <c r="F12" s="12">
        <v>85</v>
      </c>
      <c r="G12" s="12">
        <v>95</v>
      </c>
      <c r="H12" s="12">
        <v>90</v>
      </c>
      <c r="I12" s="12">
        <v>80</v>
      </c>
      <c r="J12" s="12">
        <f t="shared" si="1"/>
        <v>594</v>
      </c>
      <c r="K12" s="17">
        <f t="shared" si="0"/>
        <v>84.857142857142861</v>
      </c>
      <c r="L12" s="17">
        <v>1</v>
      </c>
      <c r="M12" s="17">
        <f t="shared" si="2"/>
        <v>90.914285714285711</v>
      </c>
      <c r="N12" s="17"/>
      <c r="O12" s="17">
        <f t="shared" si="3"/>
        <v>90.914285714285711</v>
      </c>
      <c r="P12" s="48" t="str">
        <f t="shared" si="4"/>
        <v>Lulus</v>
      </c>
      <c r="Q12" s="11">
        <v>7</v>
      </c>
    </row>
    <row r="13" spans="1:18" x14ac:dyDescent="0.25">
      <c r="A13" s="16">
        <v>6</v>
      </c>
      <c r="B13" s="20" t="s">
        <v>236</v>
      </c>
      <c r="C13" s="12">
        <v>0</v>
      </c>
      <c r="D13" s="12"/>
      <c r="E13" s="12">
        <v>70</v>
      </c>
      <c r="F13" s="12">
        <v>0</v>
      </c>
      <c r="G13" s="12">
        <v>0</v>
      </c>
      <c r="H13" s="12">
        <v>0</v>
      </c>
      <c r="I13" s="12">
        <v>0</v>
      </c>
      <c r="J13" s="12">
        <f t="shared" si="1"/>
        <v>70</v>
      </c>
      <c r="K13" s="17">
        <f t="shared" si="0"/>
        <v>10</v>
      </c>
      <c r="L13" s="17">
        <v>1</v>
      </c>
      <c r="M13" s="17">
        <f t="shared" si="2"/>
        <v>46</v>
      </c>
      <c r="N13" s="17"/>
      <c r="O13" s="17">
        <f t="shared" si="3"/>
        <v>46</v>
      </c>
      <c r="P13" s="48" t="str">
        <f t="shared" si="4"/>
        <v>Tidak Lulus</v>
      </c>
      <c r="Q13" s="11">
        <v>7</v>
      </c>
      <c r="R13" s="11">
        <v>1</v>
      </c>
    </row>
    <row r="14" spans="1:18" x14ac:dyDescent="0.25">
      <c r="A14" s="16">
        <v>7</v>
      </c>
      <c r="B14" s="20" t="s">
        <v>237</v>
      </c>
      <c r="C14" s="12">
        <v>82</v>
      </c>
      <c r="D14" s="12">
        <v>95</v>
      </c>
      <c r="E14" s="12">
        <v>75</v>
      </c>
      <c r="F14" s="12">
        <v>85</v>
      </c>
      <c r="G14" s="12">
        <v>90</v>
      </c>
      <c r="H14" s="12">
        <v>90</v>
      </c>
      <c r="I14" s="12">
        <v>75</v>
      </c>
      <c r="J14" s="12">
        <f t="shared" si="1"/>
        <v>592</v>
      </c>
      <c r="K14" s="17">
        <f t="shared" si="0"/>
        <v>84.571428571428569</v>
      </c>
      <c r="L14" s="17">
        <v>1</v>
      </c>
      <c r="M14" s="17">
        <f t="shared" si="2"/>
        <v>90.742857142857133</v>
      </c>
      <c r="N14" s="17"/>
      <c r="O14" s="17">
        <f t="shared" si="3"/>
        <v>90.742857142857133</v>
      </c>
      <c r="P14" s="48" t="str">
        <f t="shared" si="4"/>
        <v>Lulus</v>
      </c>
      <c r="Q14" s="11">
        <v>7</v>
      </c>
    </row>
    <row r="15" spans="1:18" x14ac:dyDescent="0.25">
      <c r="A15" s="16">
        <v>8</v>
      </c>
      <c r="B15" s="20" t="s">
        <v>238</v>
      </c>
      <c r="C15" s="12">
        <v>55</v>
      </c>
      <c r="D15" s="12">
        <v>55</v>
      </c>
      <c r="E15" s="12">
        <v>55</v>
      </c>
      <c r="F15" s="12">
        <v>55</v>
      </c>
      <c r="G15" s="12">
        <v>55</v>
      </c>
      <c r="H15" s="12">
        <v>55</v>
      </c>
      <c r="I15" s="12">
        <v>0</v>
      </c>
      <c r="J15" s="12">
        <f t="shared" si="1"/>
        <v>330</v>
      </c>
      <c r="K15" s="17">
        <f t="shared" si="0"/>
        <v>47.142857142857146</v>
      </c>
      <c r="L15" s="17">
        <v>1</v>
      </c>
      <c r="M15" s="17">
        <f t="shared" si="2"/>
        <v>68.285714285714292</v>
      </c>
      <c r="N15" s="17"/>
      <c r="O15" s="17">
        <f t="shared" si="3"/>
        <v>68.285714285714292</v>
      </c>
      <c r="P15" s="48" t="str">
        <f t="shared" si="4"/>
        <v>Lulus</v>
      </c>
      <c r="Q15" s="11">
        <v>7</v>
      </c>
    </row>
    <row r="16" spans="1:18" x14ac:dyDescent="0.25">
      <c r="A16" s="46">
        <v>9</v>
      </c>
      <c r="B16" s="20" t="s">
        <v>239</v>
      </c>
      <c r="C16" s="12">
        <v>88</v>
      </c>
      <c r="D16" s="12">
        <v>95</v>
      </c>
      <c r="E16" s="12">
        <v>80</v>
      </c>
      <c r="F16" s="12">
        <v>85</v>
      </c>
      <c r="G16" s="12">
        <v>100</v>
      </c>
      <c r="H16" s="12">
        <v>90</v>
      </c>
      <c r="I16" s="12">
        <v>90</v>
      </c>
      <c r="J16" s="12">
        <f t="shared" si="1"/>
        <v>628</v>
      </c>
      <c r="K16" s="17">
        <f t="shared" si="0"/>
        <v>89.714285714285708</v>
      </c>
      <c r="L16" s="17">
        <v>1</v>
      </c>
      <c r="M16" s="17">
        <f t="shared" si="2"/>
        <v>93.828571428571422</v>
      </c>
      <c r="N16" s="17"/>
      <c r="O16" s="17">
        <f t="shared" si="3"/>
        <v>93.828571428571422</v>
      </c>
      <c r="P16" s="48" t="str">
        <f t="shared" si="4"/>
        <v>Lulus</v>
      </c>
      <c r="Q16" s="11">
        <v>7</v>
      </c>
    </row>
    <row r="17" spans="1:20" x14ac:dyDescent="0.25">
      <c r="A17" s="16">
        <v>10</v>
      </c>
      <c r="B17" s="20" t="s">
        <v>240</v>
      </c>
      <c r="C17" s="12">
        <v>80</v>
      </c>
      <c r="D17" s="12">
        <v>95</v>
      </c>
      <c r="E17" s="12">
        <v>80</v>
      </c>
      <c r="F17" s="12">
        <v>70</v>
      </c>
      <c r="G17" s="12">
        <v>85</v>
      </c>
      <c r="H17" s="12">
        <v>0</v>
      </c>
      <c r="I17" s="12">
        <v>80</v>
      </c>
      <c r="J17" s="12">
        <f t="shared" si="1"/>
        <v>490</v>
      </c>
      <c r="K17" s="17">
        <f t="shared" si="0"/>
        <v>70</v>
      </c>
      <c r="L17" s="17">
        <v>1</v>
      </c>
      <c r="M17" s="17">
        <f t="shared" si="2"/>
        <v>82</v>
      </c>
      <c r="N17" s="17"/>
      <c r="O17" s="17">
        <f t="shared" si="3"/>
        <v>82</v>
      </c>
      <c r="P17" s="48" t="str">
        <f t="shared" si="4"/>
        <v>Lulus</v>
      </c>
      <c r="Q17" s="11">
        <v>7</v>
      </c>
    </row>
    <row r="18" spans="1:20" x14ac:dyDescent="0.25">
      <c r="A18" s="16">
        <v>11</v>
      </c>
      <c r="B18" s="20" t="s">
        <v>241</v>
      </c>
      <c r="C18" s="12">
        <v>80</v>
      </c>
      <c r="D18" s="12">
        <v>80</v>
      </c>
      <c r="E18" s="12">
        <v>75</v>
      </c>
      <c r="F18" s="12">
        <v>85</v>
      </c>
      <c r="G18" s="12">
        <v>95</v>
      </c>
      <c r="H18" s="12">
        <v>85</v>
      </c>
      <c r="I18" s="12">
        <v>70</v>
      </c>
      <c r="J18" s="12">
        <f t="shared" si="1"/>
        <v>570</v>
      </c>
      <c r="K18" s="17">
        <f t="shared" si="0"/>
        <v>81.428571428571431</v>
      </c>
      <c r="L18" s="17">
        <v>1</v>
      </c>
      <c r="M18" s="17">
        <f t="shared" si="2"/>
        <v>88.857142857142861</v>
      </c>
      <c r="N18" s="17"/>
      <c r="O18" s="17">
        <f t="shared" si="3"/>
        <v>88.857142857142861</v>
      </c>
      <c r="P18" s="48" t="str">
        <f t="shared" si="4"/>
        <v>Lulus</v>
      </c>
      <c r="Q18" s="11">
        <v>7</v>
      </c>
    </row>
    <row r="19" spans="1:20" x14ac:dyDescent="0.25">
      <c r="A19" s="46">
        <v>12</v>
      </c>
      <c r="B19" s="20" t="s">
        <v>242</v>
      </c>
      <c r="C19" s="12">
        <v>88</v>
      </c>
      <c r="D19" s="12">
        <v>95</v>
      </c>
      <c r="E19" s="12">
        <v>85</v>
      </c>
      <c r="F19" s="12">
        <v>85</v>
      </c>
      <c r="G19" s="12">
        <v>95</v>
      </c>
      <c r="H19" s="12">
        <v>90</v>
      </c>
      <c r="I19" s="12">
        <v>80</v>
      </c>
      <c r="J19" s="12">
        <f t="shared" si="1"/>
        <v>618</v>
      </c>
      <c r="K19" s="17">
        <f t="shared" si="0"/>
        <v>88.285714285714292</v>
      </c>
      <c r="L19" s="17">
        <v>1</v>
      </c>
      <c r="M19" s="17">
        <f t="shared" si="2"/>
        <v>92.971428571428575</v>
      </c>
      <c r="N19" s="17"/>
      <c r="O19" s="17">
        <f t="shared" si="3"/>
        <v>92.971428571428575</v>
      </c>
      <c r="P19" s="48" t="str">
        <f t="shared" si="4"/>
        <v>Lulus</v>
      </c>
      <c r="Q19" s="11">
        <v>7</v>
      </c>
    </row>
    <row r="20" spans="1:20" x14ac:dyDescent="0.25">
      <c r="A20" s="16">
        <v>13</v>
      </c>
      <c r="B20" s="20" t="s">
        <v>243</v>
      </c>
      <c r="C20" s="12">
        <v>82</v>
      </c>
      <c r="D20" s="12">
        <v>100</v>
      </c>
      <c r="E20" s="12">
        <v>70</v>
      </c>
      <c r="F20" s="12">
        <v>85</v>
      </c>
      <c r="G20" s="12">
        <v>85</v>
      </c>
      <c r="H20" s="12">
        <v>70</v>
      </c>
      <c r="I20" s="12">
        <v>75</v>
      </c>
      <c r="J20" s="12">
        <f t="shared" si="1"/>
        <v>567</v>
      </c>
      <c r="K20" s="17">
        <f t="shared" si="0"/>
        <v>81</v>
      </c>
      <c r="L20" s="17">
        <v>1</v>
      </c>
      <c r="M20" s="17">
        <f t="shared" si="2"/>
        <v>88.6</v>
      </c>
      <c r="N20" s="17"/>
      <c r="O20" s="17">
        <f t="shared" si="3"/>
        <v>88.6</v>
      </c>
      <c r="P20" s="48" t="str">
        <f t="shared" si="4"/>
        <v>Lulus</v>
      </c>
      <c r="Q20" s="11">
        <v>7</v>
      </c>
    </row>
    <row r="21" spans="1:20" x14ac:dyDescent="0.25">
      <c r="A21" s="16">
        <v>14</v>
      </c>
      <c r="B21" s="20" t="s">
        <v>244</v>
      </c>
      <c r="C21" s="12">
        <v>83</v>
      </c>
      <c r="D21" s="12">
        <v>85</v>
      </c>
      <c r="E21" s="12">
        <v>70</v>
      </c>
      <c r="F21" s="12">
        <v>85</v>
      </c>
      <c r="G21" s="12">
        <v>90</v>
      </c>
      <c r="H21" s="12">
        <v>75</v>
      </c>
      <c r="I21" s="12">
        <v>75</v>
      </c>
      <c r="J21" s="12">
        <f t="shared" si="1"/>
        <v>563</v>
      </c>
      <c r="K21" s="17">
        <f t="shared" si="0"/>
        <v>80.428571428571431</v>
      </c>
      <c r="L21" s="17">
        <v>1</v>
      </c>
      <c r="M21" s="17">
        <f t="shared" si="2"/>
        <v>88.257142857142867</v>
      </c>
      <c r="N21" s="17"/>
      <c r="O21" s="17">
        <f t="shared" si="3"/>
        <v>88.257142857142867</v>
      </c>
      <c r="P21" s="48" t="str">
        <f t="shared" si="4"/>
        <v>Lulus</v>
      </c>
      <c r="Q21" s="11">
        <v>7</v>
      </c>
    </row>
    <row r="22" spans="1:20" x14ac:dyDescent="0.25">
      <c r="A22" s="16">
        <v>15</v>
      </c>
      <c r="B22" s="21" t="s">
        <v>245</v>
      </c>
      <c r="C22" s="12">
        <v>85</v>
      </c>
      <c r="D22" s="12">
        <v>95</v>
      </c>
      <c r="E22" s="12">
        <v>75</v>
      </c>
      <c r="F22" s="12">
        <v>85</v>
      </c>
      <c r="G22" s="12">
        <v>95</v>
      </c>
      <c r="H22" s="12">
        <v>90</v>
      </c>
      <c r="I22" s="12">
        <v>75</v>
      </c>
      <c r="J22" s="12">
        <f t="shared" si="1"/>
        <v>600</v>
      </c>
      <c r="K22" s="17">
        <f t="shared" si="0"/>
        <v>85.714285714285708</v>
      </c>
      <c r="L22" s="17">
        <v>1</v>
      </c>
      <c r="M22" s="17">
        <f t="shared" si="2"/>
        <v>91.428571428571416</v>
      </c>
      <c r="N22" s="17"/>
      <c r="O22" s="17">
        <f t="shared" si="3"/>
        <v>91.428571428571416</v>
      </c>
      <c r="P22" s="48" t="str">
        <f t="shared" si="4"/>
        <v>Lulus</v>
      </c>
      <c r="Q22" s="11">
        <v>7</v>
      </c>
    </row>
    <row r="23" spans="1:20" x14ac:dyDescent="0.25">
      <c r="A23" s="16">
        <v>16</v>
      </c>
      <c r="B23" s="21" t="s">
        <v>246</v>
      </c>
      <c r="C23" s="12">
        <v>88</v>
      </c>
      <c r="D23" s="12">
        <v>90</v>
      </c>
      <c r="E23" s="12">
        <v>75</v>
      </c>
      <c r="F23" s="12">
        <v>70</v>
      </c>
      <c r="G23" s="12">
        <v>90</v>
      </c>
      <c r="H23" s="12">
        <v>85</v>
      </c>
      <c r="I23" s="12">
        <v>80</v>
      </c>
      <c r="J23" s="12">
        <f t="shared" si="1"/>
        <v>578</v>
      </c>
      <c r="K23" s="17">
        <f t="shared" si="0"/>
        <v>82.571428571428569</v>
      </c>
      <c r="L23" s="17">
        <v>1</v>
      </c>
      <c r="M23" s="17">
        <f t="shared" si="2"/>
        <v>89.542857142857144</v>
      </c>
      <c r="N23" s="17"/>
      <c r="O23" s="17">
        <f t="shared" si="3"/>
        <v>89.542857142857144</v>
      </c>
      <c r="P23" s="48" t="str">
        <f t="shared" si="4"/>
        <v>Lulus</v>
      </c>
      <c r="Q23" s="11">
        <v>7</v>
      </c>
    </row>
    <row r="24" spans="1:20" x14ac:dyDescent="0.25">
      <c r="A24" s="46">
        <v>17</v>
      </c>
      <c r="B24" s="21" t="s">
        <v>247</v>
      </c>
      <c r="C24" s="12">
        <v>88</v>
      </c>
      <c r="D24" s="12">
        <v>100</v>
      </c>
      <c r="E24" s="12">
        <v>80</v>
      </c>
      <c r="F24" s="12">
        <v>85</v>
      </c>
      <c r="G24" s="12">
        <v>95</v>
      </c>
      <c r="H24" s="12">
        <v>95</v>
      </c>
      <c r="I24" s="12">
        <v>80</v>
      </c>
      <c r="J24" s="12">
        <f t="shared" si="1"/>
        <v>623</v>
      </c>
      <c r="K24" s="17">
        <f t="shared" si="0"/>
        <v>89</v>
      </c>
      <c r="L24" s="17">
        <v>1</v>
      </c>
      <c r="M24" s="17">
        <f t="shared" si="2"/>
        <v>93.4</v>
      </c>
      <c r="N24" s="17"/>
      <c r="O24" s="17">
        <f t="shared" si="3"/>
        <v>93.4</v>
      </c>
      <c r="P24" s="48" t="str">
        <f t="shared" si="4"/>
        <v>Lulus</v>
      </c>
      <c r="Q24" s="11">
        <v>7</v>
      </c>
    </row>
    <row r="25" spans="1:20" x14ac:dyDescent="0.25">
      <c r="A25" s="16">
        <v>18</v>
      </c>
      <c r="B25" s="21" t="s">
        <v>248</v>
      </c>
      <c r="C25" s="12">
        <v>88</v>
      </c>
      <c r="D25" s="12">
        <v>100</v>
      </c>
      <c r="E25" s="12">
        <v>75</v>
      </c>
      <c r="F25" s="12">
        <v>85</v>
      </c>
      <c r="G25" s="12">
        <v>90</v>
      </c>
      <c r="H25" s="12">
        <v>90</v>
      </c>
      <c r="I25" s="12">
        <v>80</v>
      </c>
      <c r="J25" s="12">
        <f t="shared" si="1"/>
        <v>608</v>
      </c>
      <c r="K25" s="17">
        <f t="shared" si="0"/>
        <v>86.857142857142861</v>
      </c>
      <c r="L25" s="17">
        <v>1</v>
      </c>
      <c r="M25" s="17">
        <f t="shared" si="2"/>
        <v>92.114285714285714</v>
      </c>
      <c r="N25" s="17"/>
      <c r="O25" s="17">
        <f t="shared" si="3"/>
        <v>92.114285714285714</v>
      </c>
      <c r="P25" s="48" t="str">
        <f t="shared" si="4"/>
        <v>Lulus</v>
      </c>
      <c r="Q25" s="11">
        <v>7</v>
      </c>
    </row>
    <row r="26" spans="1:20" x14ac:dyDescent="0.25">
      <c r="A26" s="16">
        <v>19</v>
      </c>
      <c r="B26" s="21" t="s">
        <v>249</v>
      </c>
      <c r="C26" s="12">
        <v>88</v>
      </c>
      <c r="D26" s="12">
        <v>100</v>
      </c>
      <c r="E26" s="12">
        <v>80</v>
      </c>
      <c r="F26" s="12">
        <v>85</v>
      </c>
      <c r="G26" s="12">
        <v>0</v>
      </c>
      <c r="H26" s="12">
        <v>90</v>
      </c>
      <c r="I26" s="12">
        <v>95</v>
      </c>
      <c r="J26" s="12">
        <f t="shared" si="1"/>
        <v>538</v>
      </c>
      <c r="K26" s="17">
        <f t="shared" si="0"/>
        <v>76.857142857142861</v>
      </c>
      <c r="L26" s="17">
        <v>1</v>
      </c>
      <c r="M26" s="17">
        <f t="shared" si="2"/>
        <v>86.114285714285714</v>
      </c>
      <c r="N26" s="17"/>
      <c r="O26" s="17">
        <f t="shared" si="3"/>
        <v>86.114285714285714</v>
      </c>
      <c r="P26" s="48" t="str">
        <f t="shared" si="4"/>
        <v>Lulus</v>
      </c>
      <c r="Q26" s="11">
        <v>7</v>
      </c>
    </row>
    <row r="27" spans="1:20" x14ac:dyDescent="0.25">
      <c r="A27" s="16">
        <v>20</v>
      </c>
      <c r="B27" s="21" t="s">
        <v>250</v>
      </c>
      <c r="C27" s="12">
        <v>0</v>
      </c>
      <c r="D27" s="12">
        <v>0</v>
      </c>
      <c r="E27" s="12">
        <v>70</v>
      </c>
      <c r="F27" s="12">
        <v>0</v>
      </c>
      <c r="G27" s="12">
        <v>95</v>
      </c>
      <c r="H27" s="12">
        <v>90</v>
      </c>
      <c r="I27" s="12">
        <v>0</v>
      </c>
      <c r="J27" s="12">
        <f t="shared" si="1"/>
        <v>255</v>
      </c>
      <c r="K27" s="17">
        <f t="shared" si="0"/>
        <v>36.428571428571431</v>
      </c>
      <c r="L27" s="17">
        <v>0</v>
      </c>
      <c r="M27" s="17">
        <f t="shared" si="2"/>
        <v>21.857142857142858</v>
      </c>
      <c r="N27" s="17"/>
      <c r="O27" s="17">
        <f t="shared" si="3"/>
        <v>21.857142857142858</v>
      </c>
      <c r="P27" s="48" t="str">
        <f t="shared" si="4"/>
        <v>Tidak Lulus</v>
      </c>
      <c r="Q27" s="11">
        <v>7</v>
      </c>
      <c r="R27" s="11">
        <v>1</v>
      </c>
    </row>
    <row r="28" spans="1:20" x14ac:dyDescent="0.25">
      <c r="A28" s="16">
        <v>21</v>
      </c>
      <c r="B28" s="21" t="s">
        <v>251</v>
      </c>
      <c r="C28" s="12">
        <v>85</v>
      </c>
      <c r="D28" s="12">
        <v>95</v>
      </c>
      <c r="E28" s="12">
        <v>80</v>
      </c>
      <c r="F28" s="12">
        <v>85</v>
      </c>
      <c r="G28" s="12">
        <v>95</v>
      </c>
      <c r="H28" s="12">
        <v>90</v>
      </c>
      <c r="I28" s="12">
        <v>0</v>
      </c>
      <c r="J28" s="12">
        <f t="shared" si="1"/>
        <v>530</v>
      </c>
      <c r="K28" s="17">
        <f t="shared" si="0"/>
        <v>75.714285714285708</v>
      </c>
      <c r="L28" s="17">
        <v>0</v>
      </c>
      <c r="M28" s="17">
        <f t="shared" si="2"/>
        <v>45.428571428571423</v>
      </c>
      <c r="N28" s="17"/>
      <c r="O28" s="17">
        <f t="shared" si="3"/>
        <v>45.428571428571423</v>
      </c>
      <c r="P28" s="48" t="s">
        <v>1222</v>
      </c>
      <c r="Q28" s="11">
        <v>7</v>
      </c>
      <c r="T28" s="11" t="s">
        <v>1216</v>
      </c>
    </row>
    <row r="29" spans="1:20" x14ac:dyDescent="0.25">
      <c r="A29" s="16">
        <v>22</v>
      </c>
      <c r="B29" s="21" t="s">
        <v>252</v>
      </c>
      <c r="C29" s="12">
        <v>79</v>
      </c>
      <c r="D29" s="12">
        <v>90</v>
      </c>
      <c r="E29" s="12">
        <v>65</v>
      </c>
      <c r="F29" s="12">
        <v>90</v>
      </c>
      <c r="G29" s="12">
        <v>70</v>
      </c>
      <c r="H29" s="12">
        <v>80</v>
      </c>
      <c r="I29" s="12">
        <v>75</v>
      </c>
      <c r="J29" s="12">
        <f t="shared" si="1"/>
        <v>549</v>
      </c>
      <c r="K29" s="17">
        <f t="shared" si="0"/>
        <v>78.428571428571431</v>
      </c>
      <c r="L29" s="17">
        <v>1</v>
      </c>
      <c r="M29" s="17">
        <f t="shared" si="2"/>
        <v>87.057142857142864</v>
      </c>
      <c r="N29" s="17"/>
      <c r="O29" s="17">
        <f t="shared" si="3"/>
        <v>87.057142857142864</v>
      </c>
      <c r="P29" s="48" t="str">
        <f t="shared" si="4"/>
        <v>Lulus</v>
      </c>
      <c r="Q29" s="11">
        <v>7</v>
      </c>
    </row>
    <row r="30" spans="1:20" x14ac:dyDescent="0.25">
      <c r="A30" s="16">
        <v>23</v>
      </c>
      <c r="B30" s="21" t="s">
        <v>253</v>
      </c>
      <c r="C30" s="12">
        <v>88</v>
      </c>
      <c r="D30" s="12">
        <v>100</v>
      </c>
      <c r="E30" s="12">
        <v>70</v>
      </c>
      <c r="F30" s="12">
        <v>85</v>
      </c>
      <c r="G30" s="12">
        <v>95</v>
      </c>
      <c r="H30" s="12">
        <v>80</v>
      </c>
      <c r="I30" s="12">
        <v>70</v>
      </c>
      <c r="J30" s="12">
        <f t="shared" si="1"/>
        <v>588</v>
      </c>
      <c r="K30" s="17">
        <f t="shared" si="0"/>
        <v>84</v>
      </c>
      <c r="L30" s="17">
        <v>1</v>
      </c>
      <c r="M30" s="17">
        <f t="shared" si="2"/>
        <v>90.4</v>
      </c>
      <c r="N30" s="17"/>
      <c r="O30" s="17">
        <f t="shared" si="3"/>
        <v>90.4</v>
      </c>
      <c r="P30" s="48" t="str">
        <f t="shared" si="4"/>
        <v>Lulus</v>
      </c>
      <c r="Q30" s="11">
        <v>7</v>
      </c>
    </row>
    <row r="31" spans="1:20" x14ac:dyDescent="0.25">
      <c r="A31" s="16">
        <v>24</v>
      </c>
      <c r="B31" s="21" t="s">
        <v>254</v>
      </c>
      <c r="C31" s="12">
        <v>80</v>
      </c>
      <c r="D31" s="12">
        <v>90</v>
      </c>
      <c r="E31" s="12">
        <v>75</v>
      </c>
      <c r="F31" s="12">
        <v>85</v>
      </c>
      <c r="G31" s="12">
        <v>85</v>
      </c>
      <c r="H31" s="12">
        <v>85</v>
      </c>
      <c r="I31" s="12">
        <v>80</v>
      </c>
      <c r="J31" s="12">
        <f t="shared" si="1"/>
        <v>580</v>
      </c>
      <c r="K31" s="17">
        <f t="shared" si="0"/>
        <v>82.857142857142861</v>
      </c>
      <c r="L31" s="17">
        <v>1</v>
      </c>
      <c r="M31" s="17">
        <f t="shared" si="2"/>
        <v>89.714285714285722</v>
      </c>
      <c r="N31" s="17"/>
      <c r="O31" s="17">
        <f t="shared" si="3"/>
        <v>89.714285714285722</v>
      </c>
      <c r="P31" s="48" t="str">
        <f t="shared" si="4"/>
        <v>Lulus</v>
      </c>
      <c r="Q31" s="11">
        <v>7</v>
      </c>
    </row>
    <row r="32" spans="1:20" x14ac:dyDescent="0.25">
      <c r="A32" s="16">
        <v>25</v>
      </c>
      <c r="B32" s="21" t="s">
        <v>255</v>
      </c>
      <c r="C32" s="12">
        <v>80</v>
      </c>
      <c r="D32" s="12">
        <v>85</v>
      </c>
      <c r="E32" s="12">
        <v>85</v>
      </c>
      <c r="F32" s="12">
        <v>85</v>
      </c>
      <c r="G32" s="12">
        <v>95</v>
      </c>
      <c r="H32" s="12">
        <v>95</v>
      </c>
      <c r="I32" s="12">
        <v>80</v>
      </c>
      <c r="J32" s="12">
        <f t="shared" si="1"/>
        <v>605</v>
      </c>
      <c r="K32" s="17">
        <f t="shared" si="0"/>
        <v>86.428571428571431</v>
      </c>
      <c r="L32" s="17">
        <v>1</v>
      </c>
      <c r="M32" s="17">
        <f t="shared" si="2"/>
        <v>91.857142857142861</v>
      </c>
      <c r="N32" s="17"/>
      <c r="O32" s="17">
        <f t="shared" si="3"/>
        <v>91.857142857142861</v>
      </c>
      <c r="P32" s="48" t="str">
        <f t="shared" si="4"/>
        <v>Lulus</v>
      </c>
      <c r="Q32" s="11">
        <v>7</v>
      </c>
    </row>
    <row r="33" spans="1:20" x14ac:dyDescent="0.25">
      <c r="A33" s="16">
        <v>26</v>
      </c>
      <c r="B33" s="21" t="s">
        <v>256</v>
      </c>
      <c r="C33" s="12">
        <v>79</v>
      </c>
      <c r="D33" s="12">
        <v>90</v>
      </c>
      <c r="E33" s="12">
        <v>70</v>
      </c>
      <c r="F33" s="12">
        <v>85</v>
      </c>
      <c r="G33" s="12">
        <v>85</v>
      </c>
      <c r="H33" s="12">
        <v>70</v>
      </c>
      <c r="I33" s="12">
        <v>0</v>
      </c>
      <c r="J33" s="12">
        <f t="shared" si="1"/>
        <v>479</v>
      </c>
      <c r="K33" s="17">
        <f t="shared" si="0"/>
        <v>68.428571428571431</v>
      </c>
      <c r="L33" s="17">
        <v>1</v>
      </c>
      <c r="M33" s="17">
        <f t="shared" si="2"/>
        <v>81.057142857142864</v>
      </c>
      <c r="N33" s="17"/>
      <c r="O33" s="17">
        <f t="shared" si="3"/>
        <v>81.057142857142864</v>
      </c>
      <c r="P33" s="48" t="str">
        <f t="shared" si="4"/>
        <v>Lulus</v>
      </c>
      <c r="Q33" s="11">
        <v>7</v>
      </c>
    </row>
    <row r="34" spans="1:20" x14ac:dyDescent="0.25">
      <c r="A34" s="46">
        <v>27</v>
      </c>
      <c r="B34" s="21" t="s">
        <v>257</v>
      </c>
      <c r="C34" s="12">
        <v>90</v>
      </c>
      <c r="D34" s="12">
        <v>100</v>
      </c>
      <c r="E34" s="12">
        <v>70</v>
      </c>
      <c r="F34" s="12">
        <v>85</v>
      </c>
      <c r="G34" s="12">
        <v>95</v>
      </c>
      <c r="H34" s="12">
        <v>95</v>
      </c>
      <c r="I34" s="12">
        <v>75</v>
      </c>
      <c r="J34" s="12">
        <f t="shared" si="1"/>
        <v>610</v>
      </c>
      <c r="K34" s="17">
        <f t="shared" si="0"/>
        <v>87.142857142857139</v>
      </c>
      <c r="L34" s="17">
        <v>1</v>
      </c>
      <c r="M34" s="17">
        <f t="shared" si="2"/>
        <v>92.285714285714278</v>
      </c>
      <c r="N34" s="17"/>
      <c r="O34" s="17">
        <f t="shared" si="3"/>
        <v>92.285714285714278</v>
      </c>
      <c r="P34" s="48" t="str">
        <f t="shared" si="4"/>
        <v>Lulus</v>
      </c>
      <c r="Q34" s="11">
        <v>7</v>
      </c>
    </row>
    <row r="35" spans="1:20" x14ac:dyDescent="0.25">
      <c r="A35" s="16">
        <v>28</v>
      </c>
      <c r="B35" s="21" t="s">
        <v>258</v>
      </c>
      <c r="C35" s="12">
        <v>85</v>
      </c>
      <c r="D35" s="12">
        <v>95</v>
      </c>
      <c r="E35" s="12">
        <v>80</v>
      </c>
      <c r="F35" s="12">
        <v>85</v>
      </c>
      <c r="G35" s="12">
        <v>90</v>
      </c>
      <c r="H35" s="12">
        <v>90</v>
      </c>
      <c r="I35" s="12">
        <v>0</v>
      </c>
      <c r="J35" s="12">
        <f t="shared" si="1"/>
        <v>525</v>
      </c>
      <c r="K35" s="17">
        <f t="shared" si="0"/>
        <v>75</v>
      </c>
      <c r="L35" s="17">
        <v>0</v>
      </c>
      <c r="M35" s="17">
        <f t="shared" si="2"/>
        <v>45</v>
      </c>
      <c r="N35" s="17"/>
      <c r="O35" s="17">
        <f t="shared" si="3"/>
        <v>45</v>
      </c>
      <c r="P35" s="48" t="s">
        <v>1222</v>
      </c>
      <c r="Q35" s="11">
        <v>7</v>
      </c>
      <c r="T35" s="11" t="s">
        <v>1216</v>
      </c>
    </row>
    <row r="36" spans="1:20" x14ac:dyDescent="0.25">
      <c r="A36" s="16">
        <v>29</v>
      </c>
      <c r="B36" s="21" t="s">
        <v>259</v>
      </c>
      <c r="C36" s="12">
        <v>88</v>
      </c>
      <c r="D36" s="12">
        <v>95</v>
      </c>
      <c r="E36" s="12">
        <v>70</v>
      </c>
      <c r="F36" s="12">
        <v>85</v>
      </c>
      <c r="G36" s="12">
        <v>90</v>
      </c>
      <c r="H36" s="12">
        <v>85</v>
      </c>
      <c r="I36" s="12">
        <v>85</v>
      </c>
      <c r="J36" s="12">
        <f>SUM(C36:I36)</f>
        <v>598</v>
      </c>
      <c r="K36" s="17">
        <f>J36/Q36</f>
        <v>85.428571428571431</v>
      </c>
      <c r="L36" s="17">
        <v>1</v>
      </c>
      <c r="M36" s="17">
        <f>((K36*60)/100)+(L36*40)</f>
        <v>91.257142857142867</v>
      </c>
      <c r="N36" s="17"/>
      <c r="O36" s="17">
        <f>M36-N36</f>
        <v>91.257142857142867</v>
      </c>
      <c r="P36" s="48" t="str">
        <f>IF(O36&gt;=55,"Lulus","Tidak Lulus")</f>
        <v>Lulus</v>
      </c>
      <c r="Q36" s="11">
        <v>7</v>
      </c>
      <c r="T36" s="11" t="s">
        <v>1216</v>
      </c>
    </row>
    <row r="37" spans="1:20" x14ac:dyDescent="0.25">
      <c r="A37" s="16">
        <v>30</v>
      </c>
      <c r="B37" s="21" t="s">
        <v>260</v>
      </c>
      <c r="C37" s="12">
        <v>82</v>
      </c>
      <c r="D37" s="12">
        <v>90</v>
      </c>
      <c r="E37" s="12">
        <v>80</v>
      </c>
      <c r="F37" s="12">
        <v>85</v>
      </c>
      <c r="G37" s="12">
        <v>90</v>
      </c>
      <c r="H37" s="12">
        <v>85</v>
      </c>
      <c r="I37" s="12">
        <v>0</v>
      </c>
      <c r="J37" s="12">
        <f t="shared" si="1"/>
        <v>512</v>
      </c>
      <c r="K37" s="17">
        <f t="shared" si="0"/>
        <v>73.142857142857139</v>
      </c>
      <c r="L37" s="17">
        <v>0</v>
      </c>
      <c r="M37" s="17">
        <f t="shared" si="2"/>
        <v>43.885714285714286</v>
      </c>
      <c r="N37" s="17"/>
      <c r="O37" s="17">
        <f t="shared" si="3"/>
        <v>43.885714285714286</v>
      </c>
      <c r="P37" s="48" t="s">
        <v>1222</v>
      </c>
      <c r="Q37" s="11">
        <v>7</v>
      </c>
    </row>
    <row r="38" spans="1:20" x14ac:dyDescent="0.25">
      <c r="A38" s="46">
        <v>31</v>
      </c>
      <c r="B38" s="21" t="s">
        <v>261</v>
      </c>
      <c r="C38" s="12">
        <v>90</v>
      </c>
      <c r="D38" s="12">
        <v>90</v>
      </c>
      <c r="E38" s="12">
        <v>85</v>
      </c>
      <c r="F38" s="12">
        <v>85</v>
      </c>
      <c r="G38" s="12">
        <v>90</v>
      </c>
      <c r="H38" s="12">
        <v>95</v>
      </c>
      <c r="I38" s="12">
        <v>80</v>
      </c>
      <c r="J38" s="12">
        <f t="shared" si="1"/>
        <v>615</v>
      </c>
      <c r="K38" s="17">
        <f t="shared" si="0"/>
        <v>87.857142857142861</v>
      </c>
      <c r="L38" s="17">
        <v>1</v>
      </c>
      <c r="M38" s="17">
        <f t="shared" si="2"/>
        <v>92.714285714285722</v>
      </c>
      <c r="N38" s="17"/>
      <c r="O38" s="17">
        <f t="shared" si="3"/>
        <v>92.714285714285722</v>
      </c>
      <c r="P38" s="48" t="str">
        <f t="shared" si="4"/>
        <v>Lulus</v>
      </c>
      <c r="Q38" s="11">
        <v>7</v>
      </c>
    </row>
    <row r="39" spans="1:20" x14ac:dyDescent="0.25">
      <c r="A39" s="46">
        <v>32</v>
      </c>
      <c r="B39" s="21" t="s">
        <v>262</v>
      </c>
      <c r="C39" s="12">
        <v>90</v>
      </c>
      <c r="D39" s="12">
        <v>95</v>
      </c>
      <c r="E39" s="12">
        <v>85</v>
      </c>
      <c r="F39" s="12">
        <v>85</v>
      </c>
      <c r="G39" s="12">
        <v>95</v>
      </c>
      <c r="H39" s="12">
        <v>80</v>
      </c>
      <c r="I39" s="12">
        <v>80</v>
      </c>
      <c r="J39" s="12">
        <f t="shared" si="1"/>
        <v>610</v>
      </c>
      <c r="K39" s="17">
        <f t="shared" si="0"/>
        <v>87.142857142857139</v>
      </c>
      <c r="L39" s="17">
        <v>1</v>
      </c>
      <c r="M39" s="17">
        <f t="shared" si="2"/>
        <v>92.285714285714278</v>
      </c>
      <c r="N39" s="17"/>
      <c r="O39" s="17">
        <f t="shared" si="3"/>
        <v>92.285714285714278</v>
      </c>
      <c r="P39" s="48" t="str">
        <f t="shared" si="4"/>
        <v>Lulus</v>
      </c>
      <c r="Q39" s="11">
        <v>7</v>
      </c>
    </row>
    <row r="40" spans="1:20" x14ac:dyDescent="0.25">
      <c r="A40" s="46">
        <v>33</v>
      </c>
      <c r="B40" s="21" t="s">
        <v>263</v>
      </c>
      <c r="C40" s="12">
        <v>80</v>
      </c>
      <c r="D40" s="12">
        <v>90</v>
      </c>
      <c r="E40" s="12">
        <v>75</v>
      </c>
      <c r="F40" s="12">
        <v>85</v>
      </c>
      <c r="G40" s="12">
        <v>95</v>
      </c>
      <c r="H40" s="12">
        <v>95</v>
      </c>
      <c r="I40" s="12">
        <v>95</v>
      </c>
      <c r="J40" s="12">
        <f t="shared" si="1"/>
        <v>615</v>
      </c>
      <c r="K40" s="17">
        <f t="shared" si="0"/>
        <v>87.857142857142861</v>
      </c>
      <c r="L40" s="17">
        <v>1</v>
      </c>
      <c r="M40" s="17">
        <f t="shared" si="2"/>
        <v>92.714285714285722</v>
      </c>
      <c r="N40" s="17"/>
      <c r="O40" s="17">
        <f t="shared" si="3"/>
        <v>92.714285714285722</v>
      </c>
      <c r="P40" s="48" t="str">
        <f t="shared" si="4"/>
        <v>Lulus</v>
      </c>
      <c r="Q40" s="11">
        <v>7</v>
      </c>
    </row>
    <row r="41" spans="1:20" x14ac:dyDescent="0.25">
      <c r="A41" s="16">
        <v>34</v>
      </c>
      <c r="B41" s="20" t="s">
        <v>264</v>
      </c>
      <c r="C41" s="12">
        <v>80</v>
      </c>
      <c r="D41" s="12">
        <v>95</v>
      </c>
      <c r="E41" s="12">
        <v>65</v>
      </c>
      <c r="F41" s="12">
        <v>85</v>
      </c>
      <c r="G41" s="12">
        <v>85</v>
      </c>
      <c r="H41" s="12">
        <v>60</v>
      </c>
      <c r="I41" s="12">
        <v>85</v>
      </c>
      <c r="J41" s="12">
        <f t="shared" si="1"/>
        <v>555</v>
      </c>
      <c r="K41" s="17">
        <f t="shared" ref="K41:K71" si="5">J41/Q41</f>
        <v>79.285714285714292</v>
      </c>
      <c r="L41" s="17">
        <v>1</v>
      </c>
      <c r="M41" s="17">
        <f t="shared" si="2"/>
        <v>87.571428571428584</v>
      </c>
      <c r="N41" s="17"/>
      <c r="O41" s="17">
        <f t="shared" si="3"/>
        <v>87.571428571428584</v>
      </c>
      <c r="P41" s="48" t="str">
        <f t="shared" si="4"/>
        <v>Lulus</v>
      </c>
      <c r="Q41" s="11">
        <v>7</v>
      </c>
    </row>
    <row r="42" spans="1:20" x14ac:dyDescent="0.25">
      <c r="A42" s="16">
        <v>35</v>
      </c>
      <c r="B42" s="20" t="s">
        <v>265</v>
      </c>
      <c r="C42" s="12">
        <v>85</v>
      </c>
      <c r="D42" s="12"/>
      <c r="E42" s="12">
        <v>80</v>
      </c>
      <c r="F42" s="12">
        <v>0</v>
      </c>
      <c r="G42" s="12">
        <v>95</v>
      </c>
      <c r="H42" s="12">
        <v>90</v>
      </c>
      <c r="I42" s="12">
        <v>80</v>
      </c>
      <c r="J42" s="12">
        <f t="shared" ref="J42:J72" si="6">SUM(C42:I42)</f>
        <v>430</v>
      </c>
      <c r="K42" s="17">
        <f t="shared" si="5"/>
        <v>61.428571428571431</v>
      </c>
      <c r="L42" s="17">
        <v>1</v>
      </c>
      <c r="M42" s="17">
        <f t="shared" si="2"/>
        <v>76.857142857142861</v>
      </c>
      <c r="N42" s="17"/>
      <c r="O42" s="17">
        <f t="shared" si="3"/>
        <v>76.857142857142861</v>
      </c>
      <c r="P42" s="48" t="str">
        <f t="shared" si="4"/>
        <v>Lulus</v>
      </c>
      <c r="Q42" s="11">
        <v>7</v>
      </c>
    </row>
    <row r="43" spans="1:20" x14ac:dyDescent="0.25">
      <c r="A43" s="16">
        <v>36</v>
      </c>
      <c r="B43" s="20" t="s">
        <v>266</v>
      </c>
      <c r="C43" s="12">
        <v>80</v>
      </c>
      <c r="D43" s="12">
        <v>55</v>
      </c>
      <c r="E43" s="12">
        <v>80</v>
      </c>
      <c r="F43" s="12">
        <v>75</v>
      </c>
      <c r="G43" s="12">
        <v>95</v>
      </c>
      <c r="H43" s="12">
        <v>75</v>
      </c>
      <c r="I43" s="12">
        <v>80</v>
      </c>
      <c r="J43" s="12">
        <f t="shared" si="6"/>
        <v>540</v>
      </c>
      <c r="K43" s="17">
        <f t="shared" si="5"/>
        <v>77.142857142857139</v>
      </c>
      <c r="L43" s="17">
        <v>1</v>
      </c>
      <c r="M43" s="17">
        <f t="shared" si="2"/>
        <v>86.285714285714278</v>
      </c>
      <c r="N43" s="17"/>
      <c r="O43" s="17">
        <f t="shared" si="3"/>
        <v>86.285714285714278</v>
      </c>
      <c r="P43" s="48" t="str">
        <f t="shared" si="4"/>
        <v>Lulus</v>
      </c>
      <c r="Q43" s="11">
        <v>7</v>
      </c>
    </row>
    <row r="44" spans="1:20" x14ac:dyDescent="0.25">
      <c r="A44" s="16">
        <v>37</v>
      </c>
      <c r="B44" s="20" t="s">
        <v>267</v>
      </c>
      <c r="C44" s="12">
        <v>78</v>
      </c>
      <c r="D44" s="12">
        <v>90</v>
      </c>
      <c r="E44" s="12">
        <v>75</v>
      </c>
      <c r="F44" s="12">
        <v>85</v>
      </c>
      <c r="G44" s="12">
        <v>90</v>
      </c>
      <c r="H44" s="12">
        <v>80</v>
      </c>
      <c r="I44" s="12">
        <v>75</v>
      </c>
      <c r="J44" s="12">
        <f t="shared" si="6"/>
        <v>573</v>
      </c>
      <c r="K44" s="17">
        <f t="shared" si="5"/>
        <v>81.857142857142861</v>
      </c>
      <c r="L44" s="17">
        <v>1</v>
      </c>
      <c r="M44" s="17">
        <f t="shared" si="2"/>
        <v>89.114285714285714</v>
      </c>
      <c r="N44" s="17"/>
      <c r="O44" s="17">
        <f t="shared" si="3"/>
        <v>89.114285714285714</v>
      </c>
      <c r="P44" s="48" t="str">
        <f t="shared" si="4"/>
        <v>Lulus</v>
      </c>
      <c r="Q44" s="11">
        <v>7</v>
      </c>
    </row>
    <row r="45" spans="1:20" x14ac:dyDescent="0.25">
      <c r="A45" s="16">
        <v>38</v>
      </c>
      <c r="B45" s="20" t="s">
        <v>268</v>
      </c>
      <c r="C45" s="12">
        <v>80</v>
      </c>
      <c r="D45" s="12">
        <v>90</v>
      </c>
      <c r="E45" s="12">
        <v>80</v>
      </c>
      <c r="F45" s="12">
        <v>85</v>
      </c>
      <c r="G45" s="12">
        <v>95</v>
      </c>
      <c r="H45" s="12">
        <v>50</v>
      </c>
      <c r="I45" s="12">
        <v>80</v>
      </c>
      <c r="J45" s="12">
        <f t="shared" si="6"/>
        <v>560</v>
      </c>
      <c r="K45" s="17">
        <f t="shared" si="5"/>
        <v>80</v>
      </c>
      <c r="L45" s="17">
        <v>1</v>
      </c>
      <c r="M45" s="17">
        <f t="shared" si="2"/>
        <v>88</v>
      </c>
      <c r="N45" s="17"/>
      <c r="O45" s="17">
        <f t="shared" si="3"/>
        <v>88</v>
      </c>
      <c r="P45" s="48" t="str">
        <f t="shared" si="4"/>
        <v>Lulus</v>
      </c>
      <c r="Q45" s="11">
        <v>7</v>
      </c>
    </row>
    <row r="46" spans="1:20" x14ac:dyDescent="0.25">
      <c r="A46" s="16">
        <v>39</v>
      </c>
      <c r="B46" s="20" t="s">
        <v>269</v>
      </c>
      <c r="C46" s="12">
        <v>85</v>
      </c>
      <c r="D46" s="12">
        <v>100</v>
      </c>
      <c r="E46" s="12">
        <v>75</v>
      </c>
      <c r="F46" s="12">
        <v>85</v>
      </c>
      <c r="G46" s="12">
        <v>90</v>
      </c>
      <c r="H46" s="12">
        <v>90</v>
      </c>
      <c r="I46" s="12">
        <v>80</v>
      </c>
      <c r="J46" s="12">
        <f t="shared" si="6"/>
        <v>605</v>
      </c>
      <c r="K46" s="17">
        <f t="shared" si="5"/>
        <v>86.428571428571431</v>
      </c>
      <c r="L46" s="17">
        <v>1</v>
      </c>
      <c r="M46" s="17">
        <f t="shared" si="2"/>
        <v>91.857142857142861</v>
      </c>
      <c r="N46" s="17"/>
      <c r="O46" s="17">
        <f t="shared" si="3"/>
        <v>91.857142857142861</v>
      </c>
      <c r="P46" s="48" t="str">
        <f t="shared" si="4"/>
        <v>Lulus</v>
      </c>
      <c r="Q46" s="11">
        <v>7</v>
      </c>
    </row>
    <row r="47" spans="1:20" x14ac:dyDescent="0.25">
      <c r="A47" s="16">
        <v>40</v>
      </c>
      <c r="B47" s="20" t="s">
        <v>270</v>
      </c>
      <c r="C47" s="12">
        <v>78</v>
      </c>
      <c r="D47" s="12">
        <v>90</v>
      </c>
      <c r="E47" s="12">
        <v>75</v>
      </c>
      <c r="F47" s="12">
        <v>85</v>
      </c>
      <c r="G47" s="12">
        <v>85</v>
      </c>
      <c r="H47" s="12">
        <v>60</v>
      </c>
      <c r="I47" s="12">
        <v>80</v>
      </c>
      <c r="J47" s="12">
        <f t="shared" si="6"/>
        <v>553</v>
      </c>
      <c r="K47" s="17">
        <f t="shared" si="5"/>
        <v>79</v>
      </c>
      <c r="L47" s="17">
        <v>1</v>
      </c>
      <c r="M47" s="17">
        <f t="shared" si="2"/>
        <v>87.4</v>
      </c>
      <c r="N47" s="17"/>
      <c r="O47" s="17">
        <f t="shared" si="3"/>
        <v>87.4</v>
      </c>
      <c r="P47" s="48" t="str">
        <f t="shared" si="4"/>
        <v>Lulus</v>
      </c>
      <c r="Q47" s="11">
        <v>7</v>
      </c>
    </row>
    <row r="48" spans="1:20" x14ac:dyDescent="0.25">
      <c r="A48" s="16">
        <v>41</v>
      </c>
      <c r="B48" s="20" t="s">
        <v>271</v>
      </c>
      <c r="C48" s="12">
        <v>85</v>
      </c>
      <c r="D48" s="12">
        <v>85</v>
      </c>
      <c r="E48" s="12">
        <v>70</v>
      </c>
      <c r="F48" s="12">
        <v>85</v>
      </c>
      <c r="G48" s="12">
        <v>95</v>
      </c>
      <c r="H48" s="12">
        <v>90</v>
      </c>
      <c r="I48" s="12">
        <v>80</v>
      </c>
      <c r="J48" s="12">
        <f t="shared" si="6"/>
        <v>590</v>
      </c>
      <c r="K48" s="17">
        <f t="shared" si="5"/>
        <v>84.285714285714292</v>
      </c>
      <c r="L48" s="17">
        <v>1</v>
      </c>
      <c r="M48" s="17">
        <f t="shared" si="2"/>
        <v>90.571428571428584</v>
      </c>
      <c r="N48" s="17"/>
      <c r="O48" s="17">
        <f t="shared" si="3"/>
        <v>90.571428571428584</v>
      </c>
      <c r="P48" s="48" t="str">
        <f t="shared" si="4"/>
        <v>Lulus</v>
      </c>
      <c r="Q48" s="11">
        <v>7</v>
      </c>
    </row>
    <row r="49" spans="1:20" x14ac:dyDescent="0.25">
      <c r="A49" s="16">
        <v>42</v>
      </c>
      <c r="B49" s="20" t="s">
        <v>272</v>
      </c>
      <c r="C49" s="12">
        <v>80</v>
      </c>
      <c r="D49" s="12">
        <v>75</v>
      </c>
      <c r="E49" s="12">
        <v>70</v>
      </c>
      <c r="F49" s="12">
        <v>85</v>
      </c>
      <c r="G49" s="12">
        <v>95</v>
      </c>
      <c r="H49" s="12">
        <v>95</v>
      </c>
      <c r="I49" s="12">
        <v>0</v>
      </c>
      <c r="J49" s="12">
        <f t="shared" si="6"/>
        <v>500</v>
      </c>
      <c r="K49" s="17">
        <f t="shared" si="5"/>
        <v>71.428571428571431</v>
      </c>
      <c r="L49" s="17">
        <v>0</v>
      </c>
      <c r="M49" s="17">
        <f t="shared" si="2"/>
        <v>42.857142857142861</v>
      </c>
      <c r="N49" s="17"/>
      <c r="O49" s="17">
        <f t="shared" si="3"/>
        <v>42.857142857142861</v>
      </c>
      <c r="P49" s="48" t="s">
        <v>1222</v>
      </c>
      <c r="Q49" s="11">
        <v>7</v>
      </c>
      <c r="T49" s="11" t="s">
        <v>1216</v>
      </c>
    </row>
    <row r="50" spans="1:20" x14ac:dyDescent="0.25">
      <c r="A50" s="16">
        <v>43</v>
      </c>
      <c r="B50" s="20" t="s">
        <v>273</v>
      </c>
      <c r="C50" s="12">
        <v>85</v>
      </c>
      <c r="D50" s="12">
        <v>85</v>
      </c>
      <c r="E50" s="12">
        <v>70</v>
      </c>
      <c r="F50" s="12">
        <v>85</v>
      </c>
      <c r="G50" s="12">
        <v>90</v>
      </c>
      <c r="H50" s="12">
        <v>90</v>
      </c>
      <c r="I50" s="12">
        <v>90</v>
      </c>
      <c r="J50" s="12">
        <f t="shared" si="6"/>
        <v>595</v>
      </c>
      <c r="K50" s="17">
        <f t="shared" si="5"/>
        <v>85</v>
      </c>
      <c r="L50" s="17">
        <v>1</v>
      </c>
      <c r="M50" s="17">
        <f t="shared" si="2"/>
        <v>91</v>
      </c>
      <c r="N50" s="17"/>
      <c r="O50" s="17">
        <f t="shared" si="3"/>
        <v>91</v>
      </c>
      <c r="P50" s="48" t="str">
        <f t="shared" si="4"/>
        <v>Lulus</v>
      </c>
      <c r="Q50" s="11">
        <v>7</v>
      </c>
    </row>
    <row r="51" spans="1:20" x14ac:dyDescent="0.25">
      <c r="A51" s="16">
        <v>44</v>
      </c>
      <c r="B51" s="20" t="s">
        <v>274</v>
      </c>
      <c r="C51" s="12">
        <v>79</v>
      </c>
      <c r="D51" s="12">
        <v>80</v>
      </c>
      <c r="E51" s="12">
        <v>70</v>
      </c>
      <c r="F51" s="12">
        <v>85</v>
      </c>
      <c r="G51" s="12">
        <v>90</v>
      </c>
      <c r="H51" s="12">
        <v>85</v>
      </c>
      <c r="I51" s="12">
        <v>80</v>
      </c>
      <c r="J51" s="12">
        <f t="shared" si="6"/>
        <v>569</v>
      </c>
      <c r="K51" s="17">
        <f t="shared" si="5"/>
        <v>81.285714285714292</v>
      </c>
      <c r="L51" s="17">
        <v>1</v>
      </c>
      <c r="M51" s="17">
        <f t="shared" si="2"/>
        <v>88.771428571428572</v>
      </c>
      <c r="N51" s="17"/>
      <c r="O51" s="17">
        <f t="shared" si="3"/>
        <v>88.771428571428572</v>
      </c>
      <c r="P51" s="48" t="str">
        <f t="shared" si="4"/>
        <v>Lulus</v>
      </c>
      <c r="Q51" s="11">
        <v>7</v>
      </c>
    </row>
    <row r="52" spans="1:20" x14ac:dyDescent="0.25">
      <c r="A52" s="16">
        <v>45</v>
      </c>
      <c r="B52" s="20" t="s">
        <v>275</v>
      </c>
      <c r="C52" s="12">
        <v>80</v>
      </c>
      <c r="D52" s="12">
        <v>100</v>
      </c>
      <c r="E52" s="12">
        <v>70</v>
      </c>
      <c r="F52" s="12">
        <v>85</v>
      </c>
      <c r="G52" s="12">
        <v>0</v>
      </c>
      <c r="H52" s="12">
        <v>90</v>
      </c>
      <c r="I52" s="12">
        <v>80</v>
      </c>
      <c r="J52" s="12">
        <f t="shared" si="6"/>
        <v>505</v>
      </c>
      <c r="K52" s="17">
        <f t="shared" si="5"/>
        <v>72.142857142857139</v>
      </c>
      <c r="L52" s="17">
        <v>1</v>
      </c>
      <c r="M52" s="17">
        <f t="shared" si="2"/>
        <v>83.285714285714278</v>
      </c>
      <c r="N52" s="17"/>
      <c r="O52" s="17">
        <f t="shared" si="3"/>
        <v>83.285714285714278</v>
      </c>
      <c r="P52" s="48" t="str">
        <f t="shared" si="4"/>
        <v>Lulus</v>
      </c>
      <c r="Q52" s="11">
        <v>7</v>
      </c>
    </row>
    <row r="53" spans="1:20" x14ac:dyDescent="0.25">
      <c r="A53" s="16">
        <v>46</v>
      </c>
      <c r="B53" s="20" t="s">
        <v>276</v>
      </c>
      <c r="C53" s="12">
        <v>0</v>
      </c>
      <c r="D53" s="12"/>
      <c r="E53" s="12">
        <v>75</v>
      </c>
      <c r="F53" s="12">
        <v>0</v>
      </c>
      <c r="G53" s="12">
        <v>0</v>
      </c>
      <c r="H53" s="12">
        <v>0</v>
      </c>
      <c r="I53" s="12">
        <v>80</v>
      </c>
      <c r="J53" s="12">
        <f t="shared" si="6"/>
        <v>155</v>
      </c>
      <c r="K53" s="17">
        <f t="shared" si="5"/>
        <v>22.142857142857142</v>
      </c>
      <c r="L53" s="17">
        <v>1</v>
      </c>
      <c r="M53" s="17">
        <f t="shared" si="2"/>
        <v>53.285714285714285</v>
      </c>
      <c r="N53" s="17"/>
      <c r="O53" s="17">
        <f t="shared" si="3"/>
        <v>53.285714285714285</v>
      </c>
      <c r="P53" s="48" t="str">
        <f t="shared" si="4"/>
        <v>Tidak Lulus</v>
      </c>
      <c r="Q53" s="11">
        <v>7</v>
      </c>
      <c r="R53" s="11">
        <v>1</v>
      </c>
    </row>
    <row r="54" spans="1:20" x14ac:dyDescent="0.25">
      <c r="A54" s="16">
        <v>47</v>
      </c>
      <c r="B54" s="20" t="s">
        <v>277</v>
      </c>
      <c r="C54" s="12">
        <v>79</v>
      </c>
      <c r="D54" s="12">
        <v>90</v>
      </c>
      <c r="E54" s="12">
        <v>70</v>
      </c>
      <c r="F54" s="12">
        <v>85</v>
      </c>
      <c r="G54" s="12">
        <v>85</v>
      </c>
      <c r="H54" s="12">
        <v>85</v>
      </c>
      <c r="I54" s="12">
        <v>0</v>
      </c>
      <c r="J54" s="12">
        <f t="shared" si="6"/>
        <v>494</v>
      </c>
      <c r="K54" s="17">
        <f t="shared" si="5"/>
        <v>70.571428571428569</v>
      </c>
      <c r="L54" s="17">
        <v>1</v>
      </c>
      <c r="M54" s="17">
        <f t="shared" si="2"/>
        <v>82.342857142857127</v>
      </c>
      <c r="N54" s="17"/>
      <c r="O54" s="17">
        <f t="shared" si="3"/>
        <v>82.342857142857127</v>
      </c>
      <c r="P54" s="48" t="str">
        <f t="shared" si="4"/>
        <v>Lulus</v>
      </c>
      <c r="Q54" s="11">
        <v>7</v>
      </c>
    </row>
    <row r="55" spans="1:20" x14ac:dyDescent="0.25">
      <c r="A55" s="16">
        <v>48</v>
      </c>
      <c r="B55" s="20" t="s">
        <v>278</v>
      </c>
      <c r="C55" s="12">
        <v>0</v>
      </c>
      <c r="D55" s="12"/>
      <c r="E55" s="12">
        <v>80</v>
      </c>
      <c r="F55" s="12">
        <v>0</v>
      </c>
      <c r="G55" s="12">
        <v>0</v>
      </c>
      <c r="H55" s="12">
        <v>0</v>
      </c>
      <c r="I55" s="12">
        <v>80</v>
      </c>
      <c r="J55" s="12">
        <f t="shared" si="6"/>
        <v>160</v>
      </c>
      <c r="K55" s="17">
        <f t="shared" si="5"/>
        <v>22.857142857142858</v>
      </c>
      <c r="L55" s="17">
        <v>1</v>
      </c>
      <c r="M55" s="17">
        <f t="shared" si="2"/>
        <v>53.714285714285715</v>
      </c>
      <c r="N55" s="17"/>
      <c r="O55" s="17">
        <f t="shared" si="3"/>
        <v>53.714285714285715</v>
      </c>
      <c r="P55" s="48" t="str">
        <f t="shared" si="4"/>
        <v>Tidak Lulus</v>
      </c>
      <c r="Q55" s="11">
        <v>7</v>
      </c>
      <c r="R55" s="11">
        <v>1</v>
      </c>
    </row>
    <row r="56" spans="1:20" x14ac:dyDescent="0.25">
      <c r="A56" s="16">
        <v>49</v>
      </c>
      <c r="B56" s="20" t="s">
        <v>279</v>
      </c>
      <c r="C56" s="12">
        <v>0</v>
      </c>
      <c r="D56" s="12"/>
      <c r="E56" s="12">
        <v>70</v>
      </c>
      <c r="F56" s="12">
        <v>0</v>
      </c>
      <c r="G56" s="12">
        <v>0</v>
      </c>
      <c r="H56" s="12">
        <v>0</v>
      </c>
      <c r="I56" s="12">
        <v>0</v>
      </c>
      <c r="J56" s="12">
        <f t="shared" si="6"/>
        <v>70</v>
      </c>
      <c r="K56" s="17">
        <f t="shared" si="5"/>
        <v>10</v>
      </c>
      <c r="L56" s="17">
        <v>0</v>
      </c>
      <c r="M56" s="17">
        <f t="shared" si="2"/>
        <v>6</v>
      </c>
      <c r="N56" s="17"/>
      <c r="O56" s="17">
        <f t="shared" si="3"/>
        <v>6</v>
      </c>
      <c r="P56" s="48" t="str">
        <f t="shared" si="4"/>
        <v>Tidak Lulus</v>
      </c>
      <c r="Q56" s="11">
        <v>7</v>
      </c>
      <c r="R56" s="11">
        <v>1</v>
      </c>
    </row>
    <row r="57" spans="1:20" x14ac:dyDescent="0.25">
      <c r="A57" s="16">
        <v>50</v>
      </c>
      <c r="B57" s="20" t="s">
        <v>280</v>
      </c>
      <c r="C57" s="12">
        <v>92</v>
      </c>
      <c r="D57" s="12">
        <v>75</v>
      </c>
      <c r="E57" s="12">
        <v>90</v>
      </c>
      <c r="F57" s="12">
        <v>85</v>
      </c>
      <c r="G57" s="12">
        <v>95</v>
      </c>
      <c r="H57" s="12">
        <v>95</v>
      </c>
      <c r="I57" s="12">
        <v>0</v>
      </c>
      <c r="J57" s="12">
        <f t="shared" si="6"/>
        <v>532</v>
      </c>
      <c r="K57" s="17">
        <f t="shared" si="5"/>
        <v>76</v>
      </c>
      <c r="L57" s="17">
        <v>1</v>
      </c>
      <c r="M57" s="17">
        <f t="shared" si="2"/>
        <v>85.6</v>
      </c>
      <c r="N57" s="17"/>
      <c r="O57" s="17">
        <f t="shared" si="3"/>
        <v>85.6</v>
      </c>
      <c r="P57" s="48" t="str">
        <f t="shared" si="4"/>
        <v>Lulus</v>
      </c>
      <c r="Q57" s="11">
        <v>7</v>
      </c>
    </row>
    <row r="58" spans="1:20" x14ac:dyDescent="0.25">
      <c r="A58" s="16">
        <v>51</v>
      </c>
      <c r="B58" s="20" t="s">
        <v>281</v>
      </c>
      <c r="C58" s="12">
        <v>82</v>
      </c>
      <c r="D58" s="12">
        <v>90</v>
      </c>
      <c r="E58" s="12">
        <v>75</v>
      </c>
      <c r="F58" s="12">
        <v>85</v>
      </c>
      <c r="G58" s="12">
        <v>85</v>
      </c>
      <c r="H58" s="12">
        <v>85</v>
      </c>
      <c r="I58" s="12">
        <v>75</v>
      </c>
      <c r="J58" s="12">
        <f t="shared" si="6"/>
        <v>577</v>
      </c>
      <c r="K58" s="17">
        <f t="shared" si="5"/>
        <v>82.428571428571431</v>
      </c>
      <c r="L58" s="17">
        <v>1</v>
      </c>
      <c r="M58" s="17">
        <f t="shared" si="2"/>
        <v>89.457142857142856</v>
      </c>
      <c r="N58" s="17"/>
      <c r="O58" s="17">
        <f t="shared" si="3"/>
        <v>89.457142857142856</v>
      </c>
      <c r="P58" s="48" t="str">
        <f t="shared" si="4"/>
        <v>Lulus</v>
      </c>
      <c r="Q58" s="11">
        <v>7</v>
      </c>
    </row>
    <row r="59" spans="1:20" x14ac:dyDescent="0.25">
      <c r="A59" s="16">
        <v>52</v>
      </c>
      <c r="B59" s="20" t="s">
        <v>282</v>
      </c>
      <c r="C59" s="12">
        <v>85</v>
      </c>
      <c r="D59" s="12">
        <v>90</v>
      </c>
      <c r="E59" s="12">
        <v>75</v>
      </c>
      <c r="F59" s="12">
        <v>85</v>
      </c>
      <c r="G59" s="12">
        <v>85</v>
      </c>
      <c r="H59" s="12">
        <v>90</v>
      </c>
      <c r="I59" s="12">
        <v>70</v>
      </c>
      <c r="J59" s="12">
        <f t="shared" si="6"/>
        <v>580</v>
      </c>
      <c r="K59" s="17">
        <f t="shared" si="5"/>
        <v>82.857142857142861</v>
      </c>
      <c r="L59" s="17">
        <v>1</v>
      </c>
      <c r="M59" s="17">
        <f t="shared" si="2"/>
        <v>89.714285714285722</v>
      </c>
      <c r="N59" s="17"/>
      <c r="O59" s="17">
        <f t="shared" si="3"/>
        <v>89.714285714285722</v>
      </c>
      <c r="P59" s="48" t="str">
        <f t="shared" si="4"/>
        <v>Lulus</v>
      </c>
      <c r="Q59" s="11">
        <v>7</v>
      </c>
    </row>
    <row r="60" spans="1:20" x14ac:dyDescent="0.25">
      <c r="A60" s="16">
        <v>53</v>
      </c>
      <c r="B60" s="20" t="s">
        <v>283</v>
      </c>
      <c r="C60" s="12">
        <v>88</v>
      </c>
      <c r="D60" s="12">
        <v>95</v>
      </c>
      <c r="E60" s="12">
        <v>70</v>
      </c>
      <c r="F60" s="12">
        <v>85</v>
      </c>
      <c r="G60" s="12">
        <v>90</v>
      </c>
      <c r="H60" s="12">
        <v>90</v>
      </c>
      <c r="I60" s="12">
        <v>85</v>
      </c>
      <c r="J60" s="12">
        <f t="shared" si="6"/>
        <v>603</v>
      </c>
      <c r="K60" s="17">
        <f t="shared" si="5"/>
        <v>86.142857142857139</v>
      </c>
      <c r="L60" s="17">
        <v>1</v>
      </c>
      <c r="M60" s="17">
        <f t="shared" si="2"/>
        <v>91.685714285714283</v>
      </c>
      <c r="N60" s="17"/>
      <c r="O60" s="17">
        <f t="shared" si="3"/>
        <v>91.685714285714283</v>
      </c>
      <c r="P60" s="48" t="str">
        <f t="shared" si="4"/>
        <v>Lulus</v>
      </c>
      <c r="Q60" s="11">
        <v>7</v>
      </c>
    </row>
    <row r="61" spans="1:20" x14ac:dyDescent="0.25">
      <c r="A61" s="16">
        <v>54</v>
      </c>
      <c r="B61" s="20" t="s">
        <v>284</v>
      </c>
      <c r="C61" s="12">
        <v>80</v>
      </c>
      <c r="D61" s="12">
        <v>95</v>
      </c>
      <c r="E61" s="12">
        <v>85</v>
      </c>
      <c r="F61" s="12">
        <v>85</v>
      </c>
      <c r="G61" s="12">
        <v>95</v>
      </c>
      <c r="H61" s="12">
        <v>90</v>
      </c>
      <c r="I61" s="12">
        <v>80</v>
      </c>
      <c r="J61" s="12">
        <f t="shared" si="6"/>
        <v>610</v>
      </c>
      <c r="K61" s="17">
        <f t="shared" si="5"/>
        <v>87.142857142857139</v>
      </c>
      <c r="L61" s="17">
        <v>1</v>
      </c>
      <c r="M61" s="17">
        <f t="shared" si="2"/>
        <v>92.285714285714278</v>
      </c>
      <c r="N61" s="17"/>
      <c r="O61" s="17">
        <f t="shared" si="3"/>
        <v>92.285714285714278</v>
      </c>
      <c r="P61" s="48" t="str">
        <f t="shared" si="4"/>
        <v>Lulus</v>
      </c>
      <c r="Q61" s="11">
        <v>7</v>
      </c>
    </row>
    <row r="62" spans="1:20" x14ac:dyDescent="0.25">
      <c r="A62" s="16">
        <v>55</v>
      </c>
      <c r="B62" s="20" t="s">
        <v>285</v>
      </c>
      <c r="C62" s="12">
        <v>79</v>
      </c>
      <c r="D62" s="12">
        <v>95</v>
      </c>
      <c r="E62" s="12">
        <v>75</v>
      </c>
      <c r="F62" s="12">
        <v>85</v>
      </c>
      <c r="G62" s="12">
        <v>85</v>
      </c>
      <c r="H62" s="12">
        <v>85</v>
      </c>
      <c r="I62" s="12">
        <v>80</v>
      </c>
      <c r="J62" s="12">
        <f t="shared" si="6"/>
        <v>584</v>
      </c>
      <c r="K62" s="17">
        <f t="shared" si="5"/>
        <v>83.428571428571431</v>
      </c>
      <c r="L62" s="17">
        <v>1</v>
      </c>
      <c r="M62" s="17">
        <f t="shared" si="2"/>
        <v>90.057142857142864</v>
      </c>
      <c r="N62" s="17"/>
      <c r="O62" s="17">
        <f t="shared" si="3"/>
        <v>90.057142857142864</v>
      </c>
      <c r="P62" s="48" t="str">
        <f t="shared" si="4"/>
        <v>Lulus</v>
      </c>
      <c r="Q62" s="11">
        <v>7</v>
      </c>
    </row>
    <row r="63" spans="1:20" x14ac:dyDescent="0.25">
      <c r="A63" s="16">
        <v>56</v>
      </c>
      <c r="B63" s="20" t="s">
        <v>286</v>
      </c>
      <c r="C63" s="12">
        <v>85</v>
      </c>
      <c r="D63" s="12"/>
      <c r="E63" s="12">
        <v>70</v>
      </c>
      <c r="F63" s="12">
        <v>85</v>
      </c>
      <c r="G63" s="12">
        <v>95</v>
      </c>
      <c r="H63" s="12">
        <v>100</v>
      </c>
      <c r="I63" s="12">
        <v>90</v>
      </c>
      <c r="J63" s="12">
        <f t="shared" si="6"/>
        <v>525</v>
      </c>
      <c r="K63" s="17">
        <f t="shared" si="5"/>
        <v>75</v>
      </c>
      <c r="L63" s="17">
        <v>1</v>
      </c>
      <c r="M63" s="17">
        <f t="shared" si="2"/>
        <v>85</v>
      </c>
      <c r="N63" s="17"/>
      <c r="O63" s="17">
        <f t="shared" si="3"/>
        <v>85</v>
      </c>
      <c r="P63" s="48" t="str">
        <f t="shared" si="4"/>
        <v>Lulus</v>
      </c>
      <c r="Q63" s="11">
        <v>7</v>
      </c>
    </row>
    <row r="64" spans="1:20" x14ac:dyDescent="0.25">
      <c r="A64" s="16">
        <v>57</v>
      </c>
      <c r="B64" s="20" t="s">
        <v>287</v>
      </c>
      <c r="C64" s="12">
        <v>85</v>
      </c>
      <c r="D64" s="12">
        <v>95</v>
      </c>
      <c r="E64" s="12">
        <v>65</v>
      </c>
      <c r="F64" s="12">
        <v>85</v>
      </c>
      <c r="G64" s="12">
        <v>80</v>
      </c>
      <c r="H64" s="12">
        <v>85</v>
      </c>
      <c r="I64" s="12">
        <v>90</v>
      </c>
      <c r="J64" s="12">
        <f t="shared" si="6"/>
        <v>585</v>
      </c>
      <c r="K64" s="17">
        <f t="shared" si="5"/>
        <v>83.571428571428569</v>
      </c>
      <c r="L64" s="17">
        <v>1</v>
      </c>
      <c r="M64" s="17">
        <f t="shared" si="2"/>
        <v>90.142857142857139</v>
      </c>
      <c r="N64" s="17"/>
      <c r="O64" s="17">
        <f t="shared" si="3"/>
        <v>90.142857142857139</v>
      </c>
      <c r="P64" s="48" t="str">
        <f t="shared" si="4"/>
        <v>Lulus</v>
      </c>
      <c r="Q64" s="11">
        <v>7</v>
      </c>
    </row>
    <row r="65" spans="1:17" x14ac:dyDescent="0.25">
      <c r="A65" s="16">
        <v>58</v>
      </c>
      <c r="B65" s="19" t="s">
        <v>288</v>
      </c>
      <c r="C65" s="12">
        <v>85</v>
      </c>
      <c r="D65" s="12">
        <v>95</v>
      </c>
      <c r="E65" s="12">
        <v>80</v>
      </c>
      <c r="F65" s="12">
        <v>85</v>
      </c>
      <c r="G65" s="12">
        <v>90</v>
      </c>
      <c r="H65" s="12">
        <v>80</v>
      </c>
      <c r="I65" s="12">
        <v>80</v>
      </c>
      <c r="J65" s="12">
        <f t="shared" si="6"/>
        <v>595</v>
      </c>
      <c r="K65" s="17">
        <f t="shared" si="5"/>
        <v>85</v>
      </c>
      <c r="L65" s="17">
        <v>1</v>
      </c>
      <c r="M65" s="17">
        <f t="shared" si="2"/>
        <v>91</v>
      </c>
      <c r="N65" s="17"/>
      <c r="O65" s="17">
        <f t="shared" si="3"/>
        <v>91</v>
      </c>
      <c r="P65" s="48" t="str">
        <f t="shared" si="4"/>
        <v>Lulus</v>
      </c>
      <c r="Q65" s="11">
        <v>7</v>
      </c>
    </row>
    <row r="66" spans="1:17" x14ac:dyDescent="0.25">
      <c r="A66" s="16">
        <v>59</v>
      </c>
      <c r="B66" s="20" t="s">
        <v>289</v>
      </c>
      <c r="C66" s="12">
        <v>85</v>
      </c>
      <c r="D66" s="12"/>
      <c r="E66" s="12">
        <v>80</v>
      </c>
      <c r="F66" s="12">
        <v>85</v>
      </c>
      <c r="G66" s="12">
        <v>95</v>
      </c>
      <c r="H66" s="12">
        <v>95</v>
      </c>
      <c r="I66" s="12">
        <v>80</v>
      </c>
      <c r="J66" s="12">
        <f t="shared" si="6"/>
        <v>520</v>
      </c>
      <c r="K66" s="17">
        <f t="shared" si="5"/>
        <v>74.285714285714292</v>
      </c>
      <c r="L66" s="17">
        <v>1</v>
      </c>
      <c r="M66" s="17">
        <f t="shared" si="2"/>
        <v>84.571428571428584</v>
      </c>
      <c r="N66" s="17"/>
      <c r="O66" s="17">
        <f t="shared" si="3"/>
        <v>84.571428571428584</v>
      </c>
      <c r="P66" s="48" t="str">
        <f t="shared" si="4"/>
        <v>Lulus</v>
      </c>
      <c r="Q66" s="11">
        <v>7</v>
      </c>
    </row>
    <row r="67" spans="1:17" x14ac:dyDescent="0.25">
      <c r="A67" s="16">
        <v>60</v>
      </c>
      <c r="B67" s="20" t="s">
        <v>290</v>
      </c>
      <c r="C67" s="12">
        <v>85</v>
      </c>
      <c r="D67" s="12">
        <v>100</v>
      </c>
      <c r="E67" s="12">
        <v>80</v>
      </c>
      <c r="F67" s="12">
        <v>85</v>
      </c>
      <c r="G67" s="12">
        <v>95</v>
      </c>
      <c r="H67" s="12">
        <v>85</v>
      </c>
      <c r="I67" s="12">
        <v>80</v>
      </c>
      <c r="J67" s="12">
        <f t="shared" si="6"/>
        <v>610</v>
      </c>
      <c r="K67" s="17">
        <f t="shared" si="5"/>
        <v>87.142857142857139</v>
      </c>
      <c r="L67" s="17">
        <v>1</v>
      </c>
      <c r="M67" s="17">
        <f t="shared" si="2"/>
        <v>92.285714285714278</v>
      </c>
      <c r="N67" s="17"/>
      <c r="O67" s="17">
        <f t="shared" si="3"/>
        <v>92.285714285714278</v>
      </c>
      <c r="P67" s="48" t="str">
        <f t="shared" si="4"/>
        <v>Lulus</v>
      </c>
      <c r="Q67" s="11">
        <v>7</v>
      </c>
    </row>
    <row r="68" spans="1:17" x14ac:dyDescent="0.25">
      <c r="A68" s="16">
        <v>61</v>
      </c>
      <c r="B68" s="20" t="s">
        <v>291</v>
      </c>
      <c r="C68" s="12">
        <v>85</v>
      </c>
      <c r="D68" s="12">
        <v>80</v>
      </c>
      <c r="E68" s="12">
        <v>70</v>
      </c>
      <c r="F68" s="12">
        <v>85</v>
      </c>
      <c r="G68" s="12">
        <v>85</v>
      </c>
      <c r="H68" s="12">
        <v>80</v>
      </c>
      <c r="I68" s="12">
        <v>80</v>
      </c>
      <c r="J68" s="12">
        <f t="shared" si="6"/>
        <v>565</v>
      </c>
      <c r="K68" s="17">
        <f t="shared" si="5"/>
        <v>80.714285714285708</v>
      </c>
      <c r="L68" s="17">
        <v>1</v>
      </c>
      <c r="M68" s="17">
        <f t="shared" si="2"/>
        <v>88.428571428571416</v>
      </c>
      <c r="N68" s="17"/>
      <c r="O68" s="17">
        <f t="shared" si="3"/>
        <v>88.428571428571416</v>
      </c>
      <c r="P68" s="48" t="str">
        <f t="shared" si="4"/>
        <v>Lulus</v>
      </c>
      <c r="Q68" s="11">
        <v>7</v>
      </c>
    </row>
    <row r="69" spans="1:17" x14ac:dyDescent="0.25">
      <c r="A69" s="16">
        <v>62</v>
      </c>
      <c r="B69" s="20" t="s">
        <v>292</v>
      </c>
      <c r="C69" s="12">
        <v>85</v>
      </c>
      <c r="D69" s="12">
        <v>95</v>
      </c>
      <c r="E69" s="12">
        <v>70</v>
      </c>
      <c r="F69" s="12">
        <v>85</v>
      </c>
      <c r="G69" s="12">
        <v>85</v>
      </c>
      <c r="H69" s="12">
        <v>90</v>
      </c>
      <c r="I69" s="12">
        <v>80</v>
      </c>
      <c r="J69" s="12">
        <f t="shared" si="6"/>
        <v>590</v>
      </c>
      <c r="K69" s="17">
        <f t="shared" si="5"/>
        <v>84.285714285714292</v>
      </c>
      <c r="L69" s="17">
        <v>1</v>
      </c>
      <c r="M69" s="17">
        <f t="shared" si="2"/>
        <v>90.571428571428584</v>
      </c>
      <c r="N69" s="17"/>
      <c r="O69" s="17">
        <f t="shared" si="3"/>
        <v>90.571428571428584</v>
      </c>
      <c r="P69" s="48" t="str">
        <f t="shared" si="4"/>
        <v>Lulus</v>
      </c>
      <c r="Q69" s="11">
        <v>7</v>
      </c>
    </row>
    <row r="70" spans="1:17" x14ac:dyDescent="0.25">
      <c r="A70" s="16">
        <v>63</v>
      </c>
      <c r="B70" s="20" t="s">
        <v>293</v>
      </c>
      <c r="C70" s="12">
        <v>85</v>
      </c>
      <c r="D70" s="12">
        <v>95</v>
      </c>
      <c r="E70" s="12">
        <v>70</v>
      </c>
      <c r="F70" s="12">
        <v>0</v>
      </c>
      <c r="G70" s="12">
        <v>90</v>
      </c>
      <c r="H70" s="12">
        <v>95</v>
      </c>
      <c r="I70" s="12">
        <v>80</v>
      </c>
      <c r="J70" s="12">
        <f t="shared" si="6"/>
        <v>515</v>
      </c>
      <c r="K70" s="17">
        <f t="shared" si="5"/>
        <v>73.571428571428569</v>
      </c>
      <c r="L70" s="17">
        <v>1</v>
      </c>
      <c r="M70" s="17">
        <f t="shared" si="2"/>
        <v>84.142857142857139</v>
      </c>
      <c r="N70" s="17"/>
      <c r="O70" s="17">
        <f t="shared" si="3"/>
        <v>84.142857142857139</v>
      </c>
      <c r="P70" s="48" t="str">
        <f t="shared" si="4"/>
        <v>Lulus</v>
      </c>
      <c r="Q70" s="11">
        <v>7</v>
      </c>
    </row>
    <row r="71" spans="1:17" x14ac:dyDescent="0.25">
      <c r="A71" s="16">
        <v>64</v>
      </c>
      <c r="B71" s="20" t="s">
        <v>294</v>
      </c>
      <c r="C71" s="12">
        <v>80</v>
      </c>
      <c r="D71" s="12">
        <v>95</v>
      </c>
      <c r="E71" s="12">
        <v>65</v>
      </c>
      <c r="F71" s="12">
        <v>85</v>
      </c>
      <c r="G71" s="12">
        <v>80</v>
      </c>
      <c r="H71" s="12">
        <v>85</v>
      </c>
      <c r="I71" s="12">
        <v>95</v>
      </c>
      <c r="J71" s="12">
        <f t="shared" si="6"/>
        <v>585</v>
      </c>
      <c r="K71" s="17">
        <f t="shared" si="5"/>
        <v>83.571428571428569</v>
      </c>
      <c r="L71" s="17">
        <v>1</v>
      </c>
      <c r="M71" s="17">
        <f t="shared" si="2"/>
        <v>90.142857142857139</v>
      </c>
      <c r="N71" s="17"/>
      <c r="O71" s="17">
        <f t="shared" si="3"/>
        <v>90.142857142857139</v>
      </c>
      <c r="P71" s="48" t="str">
        <f t="shared" si="4"/>
        <v>Lulus</v>
      </c>
      <c r="Q71" s="11">
        <v>7</v>
      </c>
    </row>
    <row r="72" spans="1:17" x14ac:dyDescent="0.25">
      <c r="A72" s="16">
        <v>65</v>
      </c>
      <c r="B72" s="20" t="s">
        <v>295</v>
      </c>
      <c r="C72" s="12">
        <v>90</v>
      </c>
      <c r="D72" s="12">
        <v>95</v>
      </c>
      <c r="E72" s="12">
        <v>70</v>
      </c>
      <c r="F72" s="12">
        <v>85</v>
      </c>
      <c r="G72" s="12">
        <v>85</v>
      </c>
      <c r="H72" s="12">
        <v>95</v>
      </c>
      <c r="I72" s="12">
        <v>75</v>
      </c>
      <c r="J72" s="12">
        <f t="shared" si="6"/>
        <v>595</v>
      </c>
      <c r="K72" s="17">
        <f t="shared" ref="K72:K81" si="7">J72/Q72</f>
        <v>85</v>
      </c>
      <c r="L72" s="17">
        <v>1</v>
      </c>
      <c r="M72" s="17">
        <f t="shared" si="2"/>
        <v>91</v>
      </c>
      <c r="N72" s="17"/>
      <c r="O72" s="17">
        <f t="shared" si="3"/>
        <v>91</v>
      </c>
      <c r="P72" s="48" t="str">
        <f t="shared" si="4"/>
        <v>Lulus</v>
      </c>
      <c r="Q72" s="11">
        <v>7</v>
      </c>
    </row>
    <row r="73" spans="1:17" x14ac:dyDescent="0.25">
      <c r="A73" s="16">
        <v>66</v>
      </c>
      <c r="B73" s="20" t="s">
        <v>296</v>
      </c>
      <c r="C73" s="12">
        <v>79</v>
      </c>
      <c r="D73" s="12">
        <v>95</v>
      </c>
      <c r="E73" s="12">
        <v>85</v>
      </c>
      <c r="F73" s="12">
        <v>85</v>
      </c>
      <c r="G73" s="12">
        <v>95</v>
      </c>
      <c r="H73" s="12">
        <v>80</v>
      </c>
      <c r="I73" s="12">
        <v>80</v>
      </c>
      <c r="J73" s="12">
        <f t="shared" ref="J73:J81" si="8">SUM(C73:I73)</f>
        <v>599</v>
      </c>
      <c r="K73" s="17">
        <f t="shared" si="7"/>
        <v>85.571428571428569</v>
      </c>
      <c r="L73" s="17">
        <v>1</v>
      </c>
      <c r="M73" s="17">
        <f t="shared" ref="M73:M81" si="9">((K73*60)/100)+(L73*40)</f>
        <v>91.342857142857127</v>
      </c>
      <c r="N73" s="17"/>
      <c r="O73" s="17">
        <f t="shared" ref="O73:O81" si="10">M73-N73</f>
        <v>91.342857142857127</v>
      </c>
      <c r="P73" s="48" t="str">
        <f t="shared" ref="P73:P81" si="11">IF(O73&gt;=55,"Lulus","Tidak Lulus")</f>
        <v>Lulus</v>
      </c>
      <c r="Q73" s="11">
        <v>7</v>
      </c>
    </row>
    <row r="74" spans="1:17" x14ac:dyDescent="0.25">
      <c r="A74" s="16">
        <v>67</v>
      </c>
      <c r="B74" s="20" t="s">
        <v>297</v>
      </c>
      <c r="C74" s="12">
        <v>0</v>
      </c>
      <c r="D74" s="12">
        <v>85</v>
      </c>
      <c r="E74" s="12">
        <v>70</v>
      </c>
      <c r="F74" s="12">
        <v>85</v>
      </c>
      <c r="G74" s="12">
        <v>85</v>
      </c>
      <c r="H74" s="12">
        <v>80</v>
      </c>
      <c r="I74" s="12">
        <v>80</v>
      </c>
      <c r="J74" s="12">
        <f t="shared" si="8"/>
        <v>485</v>
      </c>
      <c r="K74" s="17">
        <f t="shared" si="7"/>
        <v>69.285714285714292</v>
      </c>
      <c r="L74" s="17">
        <v>1</v>
      </c>
      <c r="M74" s="17">
        <f t="shared" si="9"/>
        <v>81.571428571428584</v>
      </c>
      <c r="N74" s="17"/>
      <c r="O74" s="17">
        <f t="shared" si="10"/>
        <v>81.571428571428584</v>
      </c>
      <c r="P74" s="48" t="str">
        <f t="shared" si="11"/>
        <v>Lulus</v>
      </c>
      <c r="Q74" s="11">
        <v>7</v>
      </c>
    </row>
    <row r="75" spans="1:17" x14ac:dyDescent="0.25">
      <c r="A75" s="16">
        <v>68</v>
      </c>
      <c r="B75" s="20" t="s">
        <v>298</v>
      </c>
      <c r="C75" s="12">
        <v>90</v>
      </c>
      <c r="D75" s="12">
        <v>90</v>
      </c>
      <c r="E75" s="12">
        <v>75</v>
      </c>
      <c r="F75" s="12">
        <v>85</v>
      </c>
      <c r="G75" s="12">
        <v>95</v>
      </c>
      <c r="H75" s="12">
        <v>85</v>
      </c>
      <c r="I75" s="12">
        <v>65</v>
      </c>
      <c r="J75" s="12">
        <f t="shared" si="8"/>
        <v>585</v>
      </c>
      <c r="K75" s="17">
        <f t="shared" si="7"/>
        <v>83.571428571428569</v>
      </c>
      <c r="L75" s="17">
        <v>1</v>
      </c>
      <c r="M75" s="17">
        <f t="shared" si="9"/>
        <v>90.142857142857139</v>
      </c>
      <c r="N75" s="17"/>
      <c r="O75" s="17">
        <f t="shared" si="10"/>
        <v>90.142857142857139</v>
      </c>
      <c r="P75" s="48" t="str">
        <f t="shared" si="11"/>
        <v>Lulus</v>
      </c>
      <c r="Q75" s="11">
        <v>7</v>
      </c>
    </row>
    <row r="76" spans="1:17" x14ac:dyDescent="0.25">
      <c r="A76" s="16">
        <v>69</v>
      </c>
      <c r="B76" s="20" t="s">
        <v>299</v>
      </c>
      <c r="C76" s="12">
        <v>0</v>
      </c>
      <c r="D76" s="12"/>
      <c r="E76" s="12">
        <v>70</v>
      </c>
      <c r="F76" s="12">
        <v>85</v>
      </c>
      <c r="G76" s="12">
        <v>0</v>
      </c>
      <c r="H76" s="12">
        <v>0</v>
      </c>
      <c r="I76" s="12">
        <v>75</v>
      </c>
      <c r="J76" s="12">
        <f t="shared" si="8"/>
        <v>230</v>
      </c>
      <c r="K76" s="17">
        <f t="shared" si="7"/>
        <v>32.857142857142854</v>
      </c>
      <c r="L76" s="17">
        <v>1</v>
      </c>
      <c r="M76" s="17">
        <f t="shared" si="9"/>
        <v>59.714285714285708</v>
      </c>
      <c r="N76" s="17"/>
      <c r="O76" s="17">
        <f t="shared" si="10"/>
        <v>59.714285714285708</v>
      </c>
      <c r="P76" s="48" t="str">
        <f t="shared" si="11"/>
        <v>Lulus</v>
      </c>
      <c r="Q76" s="11">
        <v>7</v>
      </c>
    </row>
    <row r="77" spans="1:17" x14ac:dyDescent="0.25">
      <c r="A77" s="16">
        <v>70</v>
      </c>
      <c r="B77" s="28" t="s">
        <v>300</v>
      </c>
      <c r="C77" s="12">
        <v>90</v>
      </c>
      <c r="D77" s="12">
        <v>95</v>
      </c>
      <c r="E77" s="12">
        <v>80</v>
      </c>
      <c r="F77" s="12">
        <v>85</v>
      </c>
      <c r="G77" s="12">
        <v>90</v>
      </c>
      <c r="H77" s="12">
        <v>95</v>
      </c>
      <c r="I77" s="12">
        <v>0</v>
      </c>
      <c r="J77" s="12">
        <f t="shared" si="8"/>
        <v>535</v>
      </c>
      <c r="K77" s="17">
        <f t="shared" si="7"/>
        <v>76.428571428571431</v>
      </c>
      <c r="L77" s="17">
        <v>1</v>
      </c>
      <c r="M77" s="17">
        <f t="shared" si="9"/>
        <v>85.857142857142861</v>
      </c>
      <c r="N77" s="17"/>
      <c r="O77" s="17">
        <f t="shared" si="10"/>
        <v>85.857142857142861</v>
      </c>
      <c r="P77" s="48" t="str">
        <f t="shared" si="11"/>
        <v>Lulus</v>
      </c>
      <c r="Q77" s="11">
        <v>7</v>
      </c>
    </row>
    <row r="78" spans="1:17" x14ac:dyDescent="0.25">
      <c r="A78" s="16">
        <v>71</v>
      </c>
      <c r="B78" s="30" t="s">
        <v>301</v>
      </c>
      <c r="C78" s="12">
        <v>88</v>
      </c>
      <c r="D78" s="12">
        <v>95</v>
      </c>
      <c r="E78" s="12">
        <v>75</v>
      </c>
      <c r="F78" s="12">
        <v>85</v>
      </c>
      <c r="G78" s="12">
        <v>90</v>
      </c>
      <c r="H78" s="12">
        <v>85</v>
      </c>
      <c r="I78" s="12">
        <v>75</v>
      </c>
      <c r="J78" s="12">
        <f t="shared" si="8"/>
        <v>593</v>
      </c>
      <c r="K78" s="17">
        <f t="shared" si="7"/>
        <v>84.714285714285708</v>
      </c>
      <c r="L78" s="17">
        <v>1</v>
      </c>
      <c r="M78" s="17">
        <f t="shared" si="9"/>
        <v>90.828571428571422</v>
      </c>
      <c r="N78" s="17"/>
      <c r="O78" s="17">
        <f t="shared" si="10"/>
        <v>90.828571428571422</v>
      </c>
      <c r="P78" s="48" t="str">
        <f t="shared" si="11"/>
        <v>Lulus</v>
      </c>
      <c r="Q78" s="11">
        <v>7</v>
      </c>
    </row>
    <row r="79" spans="1:17" x14ac:dyDescent="0.25">
      <c r="A79" s="16">
        <v>72</v>
      </c>
      <c r="B79" s="18" t="s">
        <v>302</v>
      </c>
      <c r="C79" s="12">
        <v>82</v>
      </c>
      <c r="D79" s="12">
        <v>90</v>
      </c>
      <c r="E79" s="12">
        <v>75</v>
      </c>
      <c r="F79" s="12">
        <v>85</v>
      </c>
      <c r="G79" s="12">
        <v>85</v>
      </c>
      <c r="H79" s="12">
        <v>90</v>
      </c>
      <c r="I79" s="12">
        <v>80</v>
      </c>
      <c r="J79" s="12">
        <f t="shared" si="8"/>
        <v>587</v>
      </c>
      <c r="K79" s="17">
        <f t="shared" si="7"/>
        <v>83.857142857142861</v>
      </c>
      <c r="L79" s="17">
        <v>1</v>
      </c>
      <c r="M79" s="17">
        <f t="shared" si="9"/>
        <v>90.314285714285717</v>
      </c>
      <c r="N79" s="17"/>
      <c r="O79" s="17">
        <f t="shared" si="10"/>
        <v>90.314285714285717</v>
      </c>
      <c r="P79" s="48" t="str">
        <f t="shared" si="11"/>
        <v>Lulus</v>
      </c>
      <c r="Q79" s="11">
        <v>7</v>
      </c>
    </row>
    <row r="80" spans="1:17" x14ac:dyDescent="0.25">
      <c r="A80" s="16">
        <v>73</v>
      </c>
      <c r="B80" s="30" t="s">
        <v>303</v>
      </c>
      <c r="C80" s="12">
        <v>82</v>
      </c>
      <c r="D80" s="12">
        <v>100</v>
      </c>
      <c r="E80" s="12">
        <v>80</v>
      </c>
      <c r="F80" s="12">
        <v>85</v>
      </c>
      <c r="G80" s="12">
        <v>90</v>
      </c>
      <c r="H80" s="12">
        <v>90</v>
      </c>
      <c r="I80" s="12">
        <v>80</v>
      </c>
      <c r="J80" s="12">
        <f t="shared" si="8"/>
        <v>607</v>
      </c>
      <c r="K80" s="17">
        <f t="shared" si="7"/>
        <v>86.714285714285708</v>
      </c>
      <c r="L80" s="17">
        <v>1</v>
      </c>
      <c r="M80" s="17">
        <f t="shared" si="9"/>
        <v>92.028571428571425</v>
      </c>
      <c r="N80" s="17"/>
      <c r="O80" s="17">
        <f t="shared" si="10"/>
        <v>92.028571428571425</v>
      </c>
      <c r="P80" s="48" t="str">
        <f t="shared" si="11"/>
        <v>Lulus</v>
      </c>
      <c r="Q80" s="11">
        <v>7</v>
      </c>
    </row>
    <row r="81" spans="1:18" x14ac:dyDescent="0.25">
      <c r="A81" s="16">
        <v>74</v>
      </c>
      <c r="B81" s="12" t="s">
        <v>304</v>
      </c>
      <c r="C81" s="12">
        <v>0</v>
      </c>
      <c r="D81" s="12"/>
      <c r="E81" s="12">
        <v>70</v>
      </c>
      <c r="F81" s="12">
        <v>0</v>
      </c>
      <c r="G81" s="12">
        <v>0</v>
      </c>
      <c r="H81" s="12">
        <v>0</v>
      </c>
      <c r="I81" s="12">
        <v>95</v>
      </c>
      <c r="J81" s="12">
        <f t="shared" si="8"/>
        <v>165</v>
      </c>
      <c r="K81" s="17">
        <f t="shared" si="7"/>
        <v>23.571428571428573</v>
      </c>
      <c r="L81" s="17">
        <v>1</v>
      </c>
      <c r="M81" s="17">
        <f t="shared" si="9"/>
        <v>54.142857142857146</v>
      </c>
      <c r="N81" s="17"/>
      <c r="O81" s="17">
        <f t="shared" si="10"/>
        <v>54.142857142857146</v>
      </c>
      <c r="P81" s="48" t="str">
        <f t="shared" si="11"/>
        <v>Tidak Lulus</v>
      </c>
      <c r="Q81" s="11">
        <v>7</v>
      </c>
      <c r="R81" s="11">
        <v>1</v>
      </c>
    </row>
    <row r="82" spans="1:18" x14ac:dyDescent="0.25">
      <c r="R82" s="11">
        <f>SUM(R8:R81)</f>
        <v>7</v>
      </c>
    </row>
  </sheetData>
  <sheetProtection algorithmName="SHA-512" hashValue="+qAGDGUWaQsagUVj4QwfHIfIdqy8oLMF8EUyD2FHOTHDRVq+m0qUgCwkS1qkw5uoungT6CM11SSOOtf8xwKdng==" saltValue="pN5n12N71Cyvmkg+aDOKzA==" spinCount="100000" sheet="1" objects="1" scenarios="1"/>
  <sortState ref="A9:J81">
    <sortCondition ref="A9:A81"/>
  </sortState>
  <mergeCells count="14">
    <mergeCell ref="L6:L7"/>
    <mergeCell ref="M6:M7"/>
    <mergeCell ref="N6:N7"/>
    <mergeCell ref="O6:O7"/>
    <mergeCell ref="P6:P7"/>
    <mergeCell ref="C6:I6"/>
    <mergeCell ref="J6:J7"/>
    <mergeCell ref="K6:K7"/>
    <mergeCell ref="B6:B7"/>
    <mergeCell ref="A6:A7"/>
    <mergeCell ref="A1:P1"/>
    <mergeCell ref="A2:P2"/>
    <mergeCell ref="A3:P3"/>
    <mergeCell ref="A4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showGridLines="0" zoomScale="90" zoomScaleNormal="90" workbookViewId="0">
      <selection sqref="A1:P1"/>
    </sheetView>
  </sheetViews>
  <sheetFormatPr defaultRowHeight="15" x14ac:dyDescent="0.25"/>
  <cols>
    <col min="2" max="2" width="59" style="41" customWidth="1"/>
    <col min="3" max="10" width="0" hidden="1" customWidth="1"/>
    <col min="11" max="11" width="9.5703125" hidden="1" customWidth="1"/>
    <col min="12" max="15" width="9.5703125" style="3" hidden="1" customWidth="1"/>
    <col min="16" max="16" width="19.28515625" style="5" customWidth="1"/>
    <col min="17" max="20" width="0" hidden="1" customWidth="1"/>
  </cols>
  <sheetData>
    <row r="1" spans="1:18" ht="15.75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8" ht="15.75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8" ht="15.75" x14ac:dyDescent="0.25">
      <c r="A3" s="40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8" ht="15.75" x14ac:dyDescent="0.25">
      <c r="A4" s="40" t="s">
        <v>380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18" ht="15.75" x14ac:dyDescent="0.25">
      <c r="A6" s="11"/>
      <c r="B6" s="39"/>
      <c r="C6" s="7" t="s">
        <v>76</v>
      </c>
      <c r="D6" s="7"/>
      <c r="E6" s="7"/>
      <c r="F6" s="7"/>
      <c r="G6" s="7"/>
      <c r="H6" s="7"/>
      <c r="I6" s="7"/>
      <c r="J6" s="7" t="s">
        <v>77</v>
      </c>
      <c r="K6" s="55" t="s">
        <v>157</v>
      </c>
      <c r="L6" s="80"/>
      <c r="M6" s="80"/>
      <c r="N6" s="80"/>
      <c r="O6" s="80"/>
      <c r="P6" s="31"/>
      <c r="Q6" s="11"/>
      <c r="R6" s="11"/>
    </row>
    <row r="7" spans="1:18" s="89" customFormat="1" ht="31.5" x14ac:dyDescent="0.25">
      <c r="A7" s="82" t="s">
        <v>0</v>
      </c>
      <c r="B7" s="83" t="s">
        <v>1</v>
      </c>
      <c r="C7" s="85">
        <v>1</v>
      </c>
      <c r="D7" s="85">
        <v>2</v>
      </c>
      <c r="E7" s="85">
        <v>3</v>
      </c>
      <c r="F7" s="85">
        <v>4</v>
      </c>
      <c r="G7" s="85">
        <v>5</v>
      </c>
      <c r="H7" s="85">
        <v>6</v>
      </c>
      <c r="I7" s="85">
        <v>7</v>
      </c>
      <c r="J7" s="7"/>
      <c r="K7" s="56"/>
      <c r="L7" s="86" t="s">
        <v>1203</v>
      </c>
      <c r="M7" s="86" t="s">
        <v>1204</v>
      </c>
      <c r="N7" s="86" t="s">
        <v>1205</v>
      </c>
      <c r="O7" s="86" t="s">
        <v>1206</v>
      </c>
      <c r="P7" s="87" t="s">
        <v>1207</v>
      </c>
      <c r="Q7" s="88"/>
      <c r="R7" s="88"/>
    </row>
    <row r="8" spans="1:18" ht="15.75" x14ac:dyDescent="0.25">
      <c r="A8" s="74">
        <v>1</v>
      </c>
      <c r="B8" s="33" t="s">
        <v>306</v>
      </c>
      <c r="C8" s="12">
        <v>55</v>
      </c>
      <c r="D8" s="12">
        <v>55</v>
      </c>
      <c r="E8" s="12">
        <v>55</v>
      </c>
      <c r="F8" s="12">
        <v>55</v>
      </c>
      <c r="G8" s="12">
        <v>55</v>
      </c>
      <c r="H8" s="12">
        <v>55</v>
      </c>
      <c r="I8" s="11">
        <v>0</v>
      </c>
      <c r="J8" s="12">
        <f>SUM(C8:I8)</f>
        <v>330</v>
      </c>
      <c r="K8" s="17">
        <f>J8/R8</f>
        <v>47.142857142857146</v>
      </c>
      <c r="L8" s="81">
        <v>1</v>
      </c>
      <c r="M8" s="81">
        <f>((K8*60)/100)+(L8*40)</f>
        <v>68.285714285714292</v>
      </c>
      <c r="N8" s="81"/>
      <c r="O8" s="81">
        <f>M8-N8</f>
        <v>68.285714285714292</v>
      </c>
      <c r="P8" s="48" t="str">
        <f>IF(O8&gt;=55,"Lulus","Tidak Lulus")</f>
        <v>Lulus</v>
      </c>
      <c r="Q8" s="11"/>
      <c r="R8" s="11">
        <v>7</v>
      </c>
    </row>
    <row r="9" spans="1:18" ht="15.75" x14ac:dyDescent="0.25">
      <c r="A9" s="79">
        <v>2</v>
      </c>
      <c r="B9" s="33" t="s">
        <v>307</v>
      </c>
      <c r="C9" s="12">
        <v>80</v>
      </c>
      <c r="D9" s="12">
        <v>80</v>
      </c>
      <c r="E9" s="12">
        <v>90</v>
      </c>
      <c r="F9" s="12">
        <v>75</v>
      </c>
      <c r="G9" s="12">
        <v>80</v>
      </c>
      <c r="H9" s="12">
        <v>100</v>
      </c>
      <c r="I9" s="11">
        <v>85</v>
      </c>
      <c r="J9" s="12">
        <f t="shared" ref="J9:J72" si="0">SUM(C9:I9)</f>
        <v>590</v>
      </c>
      <c r="K9" s="17">
        <f t="shared" ref="K9:K72" si="1">J9/R9</f>
        <v>84.285714285714292</v>
      </c>
      <c r="L9" s="81">
        <v>1</v>
      </c>
      <c r="M9" s="81">
        <f t="shared" ref="M9:M72" si="2">((K9*60)/100)+(L9*40)</f>
        <v>90.571428571428584</v>
      </c>
      <c r="N9" s="81"/>
      <c r="O9" s="81">
        <f t="shared" ref="O9:O72" si="3">M9-N9</f>
        <v>90.571428571428584</v>
      </c>
      <c r="P9" s="48" t="str">
        <f t="shared" ref="P9:P72" si="4">IF(O9&gt;=55,"Lulus","Tidak Lulus")</f>
        <v>Lulus</v>
      </c>
      <c r="Q9" s="11"/>
      <c r="R9" s="11">
        <v>7</v>
      </c>
    </row>
    <row r="10" spans="1:18" ht="15.75" x14ac:dyDescent="0.25">
      <c r="A10" s="79">
        <v>3</v>
      </c>
      <c r="B10" s="33" t="s">
        <v>308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  <c r="I10" s="11">
        <v>90</v>
      </c>
      <c r="J10" s="12">
        <f t="shared" si="0"/>
        <v>90</v>
      </c>
      <c r="K10" s="17">
        <f t="shared" si="1"/>
        <v>12.857142857142858</v>
      </c>
      <c r="L10" s="81">
        <v>1</v>
      </c>
      <c r="M10" s="81">
        <f t="shared" si="2"/>
        <v>47.714285714285715</v>
      </c>
      <c r="N10" s="81"/>
      <c r="O10" s="81">
        <f t="shared" si="3"/>
        <v>47.714285714285715</v>
      </c>
      <c r="P10" s="48" t="str">
        <f t="shared" si="4"/>
        <v>Tidak Lulus</v>
      </c>
      <c r="Q10" s="11">
        <v>1</v>
      </c>
      <c r="R10" s="11">
        <v>7</v>
      </c>
    </row>
    <row r="11" spans="1:18" ht="15.75" x14ac:dyDescent="0.25">
      <c r="A11" s="79">
        <v>4</v>
      </c>
      <c r="B11" s="33" t="s">
        <v>309</v>
      </c>
      <c r="C11" s="12">
        <v>83</v>
      </c>
      <c r="D11" s="12">
        <v>0</v>
      </c>
      <c r="E11" s="12">
        <v>70</v>
      </c>
      <c r="F11" s="12">
        <v>75</v>
      </c>
      <c r="G11" s="12"/>
      <c r="H11" s="12">
        <v>100</v>
      </c>
      <c r="I11" s="11">
        <v>85</v>
      </c>
      <c r="J11" s="12">
        <f t="shared" si="0"/>
        <v>413</v>
      </c>
      <c r="K11" s="17">
        <f t="shared" si="1"/>
        <v>59</v>
      </c>
      <c r="L11" s="81">
        <v>1</v>
      </c>
      <c r="M11" s="81">
        <f t="shared" si="2"/>
        <v>75.400000000000006</v>
      </c>
      <c r="N11" s="81"/>
      <c r="O11" s="81">
        <f t="shared" si="3"/>
        <v>75.400000000000006</v>
      </c>
      <c r="P11" s="48" t="str">
        <f t="shared" si="4"/>
        <v>Lulus</v>
      </c>
      <c r="Q11" s="11"/>
      <c r="R11" s="11">
        <v>7</v>
      </c>
    </row>
    <row r="12" spans="1:18" ht="15.75" x14ac:dyDescent="0.25">
      <c r="A12" s="79">
        <v>5</v>
      </c>
      <c r="B12" s="33" t="s">
        <v>310</v>
      </c>
      <c r="C12" s="12">
        <v>80</v>
      </c>
      <c r="D12" s="12">
        <v>75</v>
      </c>
      <c r="E12" s="12">
        <v>70</v>
      </c>
      <c r="F12" s="12">
        <v>65</v>
      </c>
      <c r="G12" s="12">
        <v>75</v>
      </c>
      <c r="H12" s="12">
        <v>92.5</v>
      </c>
      <c r="I12" s="11">
        <v>80</v>
      </c>
      <c r="J12" s="12">
        <f t="shared" si="0"/>
        <v>537.5</v>
      </c>
      <c r="K12" s="17">
        <f t="shared" si="1"/>
        <v>76.785714285714292</v>
      </c>
      <c r="L12" s="81">
        <v>1</v>
      </c>
      <c r="M12" s="81">
        <f t="shared" si="2"/>
        <v>86.071428571428584</v>
      </c>
      <c r="N12" s="81"/>
      <c r="O12" s="81">
        <f t="shared" si="3"/>
        <v>86.071428571428584</v>
      </c>
      <c r="P12" s="48" t="str">
        <f t="shared" si="4"/>
        <v>Lulus</v>
      </c>
      <c r="Q12" s="11"/>
      <c r="R12" s="11">
        <v>7</v>
      </c>
    </row>
    <row r="13" spans="1:18" ht="15.75" x14ac:dyDescent="0.25">
      <c r="A13" s="79">
        <v>6</v>
      </c>
      <c r="B13" s="33" t="s">
        <v>311</v>
      </c>
      <c r="C13" s="12">
        <v>80</v>
      </c>
      <c r="D13" s="12">
        <v>80</v>
      </c>
      <c r="E13" s="12">
        <v>85</v>
      </c>
      <c r="F13" s="12">
        <v>80</v>
      </c>
      <c r="G13" s="12">
        <v>80</v>
      </c>
      <c r="H13" s="12">
        <v>95</v>
      </c>
      <c r="I13" s="11">
        <v>85</v>
      </c>
      <c r="J13" s="12">
        <f t="shared" si="0"/>
        <v>585</v>
      </c>
      <c r="K13" s="17">
        <f t="shared" si="1"/>
        <v>83.571428571428569</v>
      </c>
      <c r="L13" s="81">
        <v>1</v>
      </c>
      <c r="M13" s="81">
        <f t="shared" si="2"/>
        <v>90.142857142857139</v>
      </c>
      <c r="N13" s="81"/>
      <c r="O13" s="81">
        <f t="shared" si="3"/>
        <v>90.142857142857139</v>
      </c>
      <c r="P13" s="48" t="str">
        <f t="shared" si="4"/>
        <v>Lulus</v>
      </c>
      <c r="Q13" s="11"/>
      <c r="R13" s="11">
        <v>7</v>
      </c>
    </row>
    <row r="14" spans="1:18" ht="15.75" x14ac:dyDescent="0.25">
      <c r="A14" s="79">
        <v>7</v>
      </c>
      <c r="B14" s="33" t="s">
        <v>312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  <c r="I14" s="11">
        <v>0</v>
      </c>
      <c r="J14" s="12">
        <f t="shared" si="0"/>
        <v>0</v>
      </c>
      <c r="K14" s="17">
        <f t="shared" si="1"/>
        <v>0</v>
      </c>
      <c r="L14" s="81">
        <v>1</v>
      </c>
      <c r="M14" s="81">
        <f t="shared" si="2"/>
        <v>40</v>
      </c>
      <c r="N14" s="81"/>
      <c r="O14" s="81">
        <f t="shared" si="3"/>
        <v>40</v>
      </c>
      <c r="P14" s="48" t="str">
        <f t="shared" si="4"/>
        <v>Tidak Lulus</v>
      </c>
      <c r="Q14" s="11">
        <v>1</v>
      </c>
      <c r="R14" s="11">
        <v>7</v>
      </c>
    </row>
    <row r="15" spans="1:18" ht="15.75" x14ac:dyDescent="0.25">
      <c r="A15" s="79">
        <v>8</v>
      </c>
      <c r="B15" s="33" t="s">
        <v>313</v>
      </c>
      <c r="C15" s="12">
        <v>80</v>
      </c>
      <c r="D15" s="12">
        <v>85</v>
      </c>
      <c r="E15" s="12">
        <v>75</v>
      </c>
      <c r="F15" s="12">
        <v>80</v>
      </c>
      <c r="G15" s="12">
        <v>85</v>
      </c>
      <c r="H15" s="12">
        <v>90</v>
      </c>
      <c r="I15" s="11">
        <v>0</v>
      </c>
      <c r="J15" s="12">
        <f t="shared" si="0"/>
        <v>495</v>
      </c>
      <c r="K15" s="17">
        <f t="shared" si="1"/>
        <v>70.714285714285708</v>
      </c>
      <c r="L15" s="81">
        <v>0</v>
      </c>
      <c r="M15" s="81">
        <f t="shared" si="2"/>
        <v>42.428571428571423</v>
      </c>
      <c r="N15" s="81"/>
      <c r="O15" s="81">
        <f t="shared" si="3"/>
        <v>42.428571428571423</v>
      </c>
      <c r="P15" s="48" t="str">
        <f t="shared" si="4"/>
        <v>Tidak Lulus</v>
      </c>
      <c r="Q15" s="11">
        <v>1</v>
      </c>
      <c r="R15" s="11">
        <v>7</v>
      </c>
    </row>
    <row r="16" spans="1:18" ht="15.75" x14ac:dyDescent="0.25">
      <c r="A16" s="79">
        <v>9</v>
      </c>
      <c r="B16" s="33" t="s">
        <v>314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  <c r="I16" s="11">
        <v>0</v>
      </c>
      <c r="J16" s="12">
        <f t="shared" si="0"/>
        <v>0</v>
      </c>
      <c r="K16" s="17">
        <f>J16/R16</f>
        <v>0</v>
      </c>
      <c r="L16" s="81">
        <v>0</v>
      </c>
      <c r="M16" s="81">
        <f t="shared" si="2"/>
        <v>0</v>
      </c>
      <c r="N16" s="81"/>
      <c r="O16" s="81">
        <f t="shared" si="3"/>
        <v>0</v>
      </c>
      <c r="P16" s="48" t="str">
        <f t="shared" si="4"/>
        <v>Tidak Lulus</v>
      </c>
      <c r="Q16" s="11">
        <v>1</v>
      </c>
      <c r="R16" s="11">
        <v>7</v>
      </c>
    </row>
    <row r="17" spans="1:18" ht="15.75" x14ac:dyDescent="0.25">
      <c r="A17" s="79">
        <v>10</v>
      </c>
      <c r="B17" s="33" t="s">
        <v>315</v>
      </c>
      <c r="C17" s="12">
        <v>9</v>
      </c>
      <c r="D17" s="12">
        <v>0</v>
      </c>
      <c r="E17" s="12">
        <v>0</v>
      </c>
      <c r="F17" s="12">
        <v>0</v>
      </c>
      <c r="G17" s="12"/>
      <c r="H17" s="12"/>
      <c r="I17" s="11">
        <v>0</v>
      </c>
      <c r="J17" s="12">
        <f t="shared" si="0"/>
        <v>9</v>
      </c>
      <c r="K17" s="17">
        <f t="shared" si="1"/>
        <v>1.2857142857142858</v>
      </c>
      <c r="L17" s="81">
        <v>0</v>
      </c>
      <c r="M17" s="81">
        <f t="shared" si="2"/>
        <v>0.77142857142857157</v>
      </c>
      <c r="N17" s="81"/>
      <c r="O17" s="81">
        <f t="shared" si="3"/>
        <v>0.77142857142857157</v>
      </c>
      <c r="P17" s="48" t="str">
        <f t="shared" si="4"/>
        <v>Tidak Lulus</v>
      </c>
      <c r="Q17" s="11">
        <v>1</v>
      </c>
      <c r="R17" s="11">
        <v>7</v>
      </c>
    </row>
    <row r="18" spans="1:18" ht="15.75" x14ac:dyDescent="0.25">
      <c r="A18" s="79">
        <v>11</v>
      </c>
      <c r="B18" s="33" t="s">
        <v>316</v>
      </c>
      <c r="C18" s="12">
        <v>83</v>
      </c>
      <c r="D18" s="12">
        <v>100</v>
      </c>
      <c r="E18" s="12">
        <v>75</v>
      </c>
      <c r="F18" s="12">
        <v>80</v>
      </c>
      <c r="G18" s="12">
        <v>100</v>
      </c>
      <c r="H18" s="12">
        <v>100</v>
      </c>
      <c r="I18" s="11">
        <v>85</v>
      </c>
      <c r="J18" s="12">
        <f t="shared" si="0"/>
        <v>623</v>
      </c>
      <c r="K18" s="17">
        <f t="shared" si="1"/>
        <v>89</v>
      </c>
      <c r="L18" s="81">
        <v>1</v>
      </c>
      <c r="M18" s="81">
        <f t="shared" si="2"/>
        <v>93.4</v>
      </c>
      <c r="N18" s="81"/>
      <c r="O18" s="81">
        <f t="shared" si="3"/>
        <v>93.4</v>
      </c>
      <c r="P18" s="48" t="str">
        <f t="shared" si="4"/>
        <v>Lulus</v>
      </c>
      <c r="Q18" s="11"/>
      <c r="R18" s="11">
        <v>7</v>
      </c>
    </row>
    <row r="19" spans="1:18" ht="15.75" x14ac:dyDescent="0.25">
      <c r="A19" s="79">
        <v>12</v>
      </c>
      <c r="B19" s="33" t="s">
        <v>317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  <c r="I19" s="11">
        <v>0</v>
      </c>
      <c r="J19" s="12">
        <f t="shared" si="0"/>
        <v>0</v>
      </c>
      <c r="K19" s="17">
        <f t="shared" si="1"/>
        <v>0</v>
      </c>
      <c r="L19" s="81">
        <v>0</v>
      </c>
      <c r="M19" s="81">
        <f t="shared" si="2"/>
        <v>0</v>
      </c>
      <c r="N19" s="81"/>
      <c r="O19" s="81">
        <f t="shared" si="3"/>
        <v>0</v>
      </c>
      <c r="P19" s="48" t="str">
        <f t="shared" si="4"/>
        <v>Tidak Lulus</v>
      </c>
      <c r="Q19" s="11">
        <v>1</v>
      </c>
      <c r="R19" s="11">
        <v>7</v>
      </c>
    </row>
    <row r="20" spans="1:18" ht="15.75" x14ac:dyDescent="0.25">
      <c r="A20" s="79">
        <v>13</v>
      </c>
      <c r="B20" s="33" t="s">
        <v>318</v>
      </c>
      <c r="C20" s="12">
        <v>85</v>
      </c>
      <c r="D20" s="12">
        <v>85</v>
      </c>
      <c r="E20" s="12">
        <v>80</v>
      </c>
      <c r="F20" s="12">
        <v>75</v>
      </c>
      <c r="G20" s="12">
        <v>85</v>
      </c>
      <c r="H20" s="12">
        <v>100</v>
      </c>
      <c r="I20" s="11">
        <v>70</v>
      </c>
      <c r="J20" s="12">
        <f t="shared" si="0"/>
        <v>580</v>
      </c>
      <c r="K20" s="17">
        <f t="shared" si="1"/>
        <v>82.857142857142861</v>
      </c>
      <c r="L20" s="81">
        <v>1</v>
      </c>
      <c r="M20" s="81">
        <f t="shared" si="2"/>
        <v>89.714285714285722</v>
      </c>
      <c r="N20" s="81"/>
      <c r="O20" s="81">
        <f t="shared" si="3"/>
        <v>89.714285714285722</v>
      </c>
      <c r="P20" s="48" t="str">
        <f t="shared" si="4"/>
        <v>Lulus</v>
      </c>
      <c r="Q20" s="11"/>
      <c r="R20" s="11">
        <v>7</v>
      </c>
    </row>
    <row r="21" spans="1:18" ht="15.75" x14ac:dyDescent="0.25">
      <c r="A21" s="79">
        <v>14</v>
      </c>
      <c r="B21" s="33" t="s">
        <v>319</v>
      </c>
      <c r="C21" s="12">
        <v>85</v>
      </c>
      <c r="D21" s="12">
        <v>85</v>
      </c>
      <c r="E21" s="12">
        <v>90</v>
      </c>
      <c r="F21" s="12">
        <v>80</v>
      </c>
      <c r="G21" s="12">
        <v>85</v>
      </c>
      <c r="H21" s="12">
        <v>100</v>
      </c>
      <c r="I21" s="11">
        <v>95</v>
      </c>
      <c r="J21" s="12">
        <f t="shared" si="0"/>
        <v>620</v>
      </c>
      <c r="K21" s="17">
        <f t="shared" si="1"/>
        <v>88.571428571428569</v>
      </c>
      <c r="L21" s="81">
        <v>1</v>
      </c>
      <c r="M21" s="81">
        <f t="shared" si="2"/>
        <v>93.142857142857139</v>
      </c>
      <c r="N21" s="81"/>
      <c r="O21" s="81">
        <f t="shared" si="3"/>
        <v>93.142857142857139</v>
      </c>
      <c r="P21" s="48" t="str">
        <f t="shared" si="4"/>
        <v>Lulus</v>
      </c>
      <c r="Q21" s="11"/>
      <c r="R21" s="11">
        <v>7</v>
      </c>
    </row>
    <row r="22" spans="1:18" ht="15.75" x14ac:dyDescent="0.25">
      <c r="A22" s="79">
        <v>15</v>
      </c>
      <c r="B22" s="21" t="s">
        <v>320</v>
      </c>
      <c r="C22" s="12">
        <v>85</v>
      </c>
      <c r="D22" s="12">
        <v>85</v>
      </c>
      <c r="E22" s="12">
        <v>85</v>
      </c>
      <c r="F22" s="12">
        <v>80</v>
      </c>
      <c r="G22" s="12">
        <v>85</v>
      </c>
      <c r="H22" s="12">
        <v>95</v>
      </c>
      <c r="I22" s="11">
        <v>70</v>
      </c>
      <c r="J22" s="12">
        <f t="shared" si="0"/>
        <v>585</v>
      </c>
      <c r="K22" s="17">
        <f t="shared" si="1"/>
        <v>83.571428571428569</v>
      </c>
      <c r="L22" s="81">
        <v>1</v>
      </c>
      <c r="M22" s="81">
        <f t="shared" si="2"/>
        <v>90.142857142857139</v>
      </c>
      <c r="N22" s="81"/>
      <c r="O22" s="81">
        <f t="shared" si="3"/>
        <v>90.142857142857139</v>
      </c>
      <c r="P22" s="48" t="str">
        <f t="shared" si="4"/>
        <v>Lulus</v>
      </c>
      <c r="Q22" s="11"/>
      <c r="R22" s="11">
        <v>7</v>
      </c>
    </row>
    <row r="23" spans="1:18" ht="15.75" x14ac:dyDescent="0.25">
      <c r="A23" s="79">
        <v>16</v>
      </c>
      <c r="B23" s="21" t="s">
        <v>321</v>
      </c>
      <c r="C23" s="12">
        <v>85</v>
      </c>
      <c r="D23" s="12">
        <v>80</v>
      </c>
      <c r="E23" s="12">
        <v>80</v>
      </c>
      <c r="F23" s="12">
        <v>75</v>
      </c>
      <c r="G23" s="12">
        <v>80</v>
      </c>
      <c r="H23" s="12">
        <v>90</v>
      </c>
      <c r="I23" s="11">
        <v>90</v>
      </c>
      <c r="J23" s="12">
        <f t="shared" si="0"/>
        <v>580</v>
      </c>
      <c r="K23" s="17">
        <f t="shared" si="1"/>
        <v>82.857142857142861</v>
      </c>
      <c r="L23" s="81">
        <v>1</v>
      </c>
      <c r="M23" s="81">
        <f t="shared" si="2"/>
        <v>89.714285714285722</v>
      </c>
      <c r="N23" s="81"/>
      <c r="O23" s="81">
        <f t="shared" si="3"/>
        <v>89.714285714285722</v>
      </c>
      <c r="P23" s="48" t="str">
        <f t="shared" si="4"/>
        <v>Lulus</v>
      </c>
      <c r="Q23" s="11"/>
      <c r="R23" s="11">
        <v>7</v>
      </c>
    </row>
    <row r="24" spans="1:18" ht="15.75" x14ac:dyDescent="0.25">
      <c r="A24" s="79">
        <v>17</v>
      </c>
      <c r="B24" s="21" t="s">
        <v>322</v>
      </c>
      <c r="C24" s="12">
        <v>79</v>
      </c>
      <c r="D24" s="12">
        <v>80</v>
      </c>
      <c r="E24" s="12">
        <v>80</v>
      </c>
      <c r="F24" s="12">
        <v>70</v>
      </c>
      <c r="G24" s="12">
        <v>80</v>
      </c>
      <c r="H24" s="12">
        <v>95</v>
      </c>
      <c r="I24" s="11">
        <v>70</v>
      </c>
      <c r="J24" s="12">
        <f t="shared" si="0"/>
        <v>554</v>
      </c>
      <c r="K24" s="17">
        <f>J24/R24</f>
        <v>79.142857142857139</v>
      </c>
      <c r="L24" s="81">
        <v>1</v>
      </c>
      <c r="M24" s="81">
        <f t="shared" si="2"/>
        <v>87.485714285714295</v>
      </c>
      <c r="N24" s="81"/>
      <c r="O24" s="81">
        <f t="shared" si="3"/>
        <v>87.485714285714295</v>
      </c>
      <c r="P24" s="48" t="str">
        <f t="shared" si="4"/>
        <v>Lulus</v>
      </c>
      <c r="Q24" s="11"/>
      <c r="R24" s="11">
        <v>7</v>
      </c>
    </row>
    <row r="25" spans="1:18" ht="15.75" x14ac:dyDescent="0.25">
      <c r="A25" s="79">
        <v>18</v>
      </c>
      <c r="B25" s="21" t="s">
        <v>323</v>
      </c>
      <c r="C25" s="12">
        <v>81</v>
      </c>
      <c r="D25" s="12">
        <v>80</v>
      </c>
      <c r="E25" s="12">
        <v>75</v>
      </c>
      <c r="F25" s="12">
        <v>75</v>
      </c>
      <c r="G25" s="12">
        <v>80</v>
      </c>
      <c r="H25" s="12">
        <v>95</v>
      </c>
      <c r="I25" s="11">
        <v>75</v>
      </c>
      <c r="J25" s="12">
        <f t="shared" si="0"/>
        <v>561</v>
      </c>
      <c r="K25" s="17">
        <f t="shared" si="1"/>
        <v>80.142857142857139</v>
      </c>
      <c r="L25" s="81">
        <v>1</v>
      </c>
      <c r="M25" s="81">
        <f t="shared" si="2"/>
        <v>88.085714285714289</v>
      </c>
      <c r="N25" s="81"/>
      <c r="O25" s="81">
        <f t="shared" si="3"/>
        <v>88.085714285714289</v>
      </c>
      <c r="P25" s="48" t="str">
        <f t="shared" si="4"/>
        <v>Lulus</v>
      </c>
      <c r="Q25" s="11"/>
      <c r="R25" s="11">
        <v>7</v>
      </c>
    </row>
    <row r="26" spans="1:18" ht="15.75" x14ac:dyDescent="0.25">
      <c r="A26" s="79">
        <v>19</v>
      </c>
      <c r="B26" s="21" t="s">
        <v>324</v>
      </c>
      <c r="C26" s="12">
        <v>80</v>
      </c>
      <c r="D26" s="12">
        <v>80</v>
      </c>
      <c r="E26" s="12">
        <v>65</v>
      </c>
      <c r="F26" s="12">
        <v>80</v>
      </c>
      <c r="G26" s="12">
        <v>80</v>
      </c>
      <c r="H26" s="12">
        <v>95</v>
      </c>
      <c r="I26" s="11">
        <v>85</v>
      </c>
      <c r="J26" s="12">
        <f t="shared" si="0"/>
        <v>565</v>
      </c>
      <c r="K26" s="17">
        <f t="shared" si="1"/>
        <v>80.714285714285708</v>
      </c>
      <c r="L26" s="81">
        <v>1</v>
      </c>
      <c r="M26" s="81">
        <f t="shared" si="2"/>
        <v>88.428571428571416</v>
      </c>
      <c r="N26" s="81"/>
      <c r="O26" s="81">
        <f t="shared" si="3"/>
        <v>88.428571428571416</v>
      </c>
      <c r="P26" s="48" t="str">
        <f t="shared" si="4"/>
        <v>Lulus</v>
      </c>
      <c r="Q26" s="11"/>
      <c r="R26" s="11">
        <v>7</v>
      </c>
    </row>
    <row r="27" spans="1:18" ht="15.75" x14ac:dyDescent="0.25">
      <c r="A27" s="79">
        <v>20</v>
      </c>
      <c r="B27" s="21" t="s">
        <v>325</v>
      </c>
      <c r="C27" s="12">
        <v>85</v>
      </c>
      <c r="D27" s="12">
        <v>85</v>
      </c>
      <c r="E27" s="12">
        <v>70</v>
      </c>
      <c r="F27" s="12">
        <v>75</v>
      </c>
      <c r="G27" s="12">
        <v>85</v>
      </c>
      <c r="H27" s="12">
        <v>95</v>
      </c>
      <c r="I27" s="11">
        <v>85</v>
      </c>
      <c r="J27" s="12">
        <f t="shared" si="0"/>
        <v>580</v>
      </c>
      <c r="K27" s="17">
        <f t="shared" si="1"/>
        <v>82.857142857142861</v>
      </c>
      <c r="L27" s="81">
        <v>1</v>
      </c>
      <c r="M27" s="81">
        <f t="shared" si="2"/>
        <v>89.714285714285722</v>
      </c>
      <c r="N27" s="81"/>
      <c r="O27" s="81">
        <f t="shared" si="3"/>
        <v>89.714285714285722</v>
      </c>
      <c r="P27" s="48" t="str">
        <f t="shared" si="4"/>
        <v>Lulus</v>
      </c>
      <c r="Q27" s="11"/>
      <c r="R27" s="11">
        <v>7</v>
      </c>
    </row>
    <row r="28" spans="1:18" ht="15.75" x14ac:dyDescent="0.25">
      <c r="A28" s="79">
        <v>21</v>
      </c>
      <c r="B28" s="21" t="s">
        <v>326</v>
      </c>
      <c r="C28" s="12">
        <v>80</v>
      </c>
      <c r="D28" s="12">
        <v>75</v>
      </c>
      <c r="E28" s="12">
        <v>70</v>
      </c>
      <c r="F28" s="12">
        <v>75</v>
      </c>
      <c r="G28" s="12">
        <v>75</v>
      </c>
      <c r="H28" s="12">
        <v>95</v>
      </c>
      <c r="I28" s="11">
        <v>75</v>
      </c>
      <c r="J28" s="12">
        <f t="shared" si="0"/>
        <v>545</v>
      </c>
      <c r="K28" s="17">
        <f t="shared" si="1"/>
        <v>77.857142857142861</v>
      </c>
      <c r="L28" s="81">
        <v>1</v>
      </c>
      <c r="M28" s="81">
        <f t="shared" si="2"/>
        <v>86.714285714285722</v>
      </c>
      <c r="N28" s="81"/>
      <c r="O28" s="81">
        <f t="shared" si="3"/>
        <v>86.714285714285722</v>
      </c>
      <c r="P28" s="48" t="str">
        <f t="shared" si="4"/>
        <v>Lulus</v>
      </c>
      <c r="Q28" s="11"/>
      <c r="R28" s="11">
        <v>7</v>
      </c>
    </row>
    <row r="29" spans="1:18" ht="15.75" x14ac:dyDescent="0.25">
      <c r="A29" s="79">
        <v>22</v>
      </c>
      <c r="B29" s="21" t="s">
        <v>327</v>
      </c>
      <c r="C29" s="12">
        <v>82</v>
      </c>
      <c r="D29" s="12">
        <v>90</v>
      </c>
      <c r="E29" s="12">
        <v>70</v>
      </c>
      <c r="F29" s="12">
        <v>75</v>
      </c>
      <c r="G29" s="12">
        <v>90</v>
      </c>
      <c r="H29" s="12">
        <v>100</v>
      </c>
      <c r="I29" s="11">
        <v>85</v>
      </c>
      <c r="J29" s="12">
        <f t="shared" si="0"/>
        <v>592</v>
      </c>
      <c r="K29" s="17">
        <f t="shared" si="1"/>
        <v>84.571428571428569</v>
      </c>
      <c r="L29" s="81">
        <v>1</v>
      </c>
      <c r="M29" s="81">
        <f t="shared" si="2"/>
        <v>90.742857142857133</v>
      </c>
      <c r="N29" s="81"/>
      <c r="O29" s="81">
        <f t="shared" si="3"/>
        <v>90.742857142857133</v>
      </c>
      <c r="P29" s="48" t="str">
        <f t="shared" si="4"/>
        <v>Lulus</v>
      </c>
      <c r="Q29" s="11"/>
      <c r="R29" s="11">
        <v>7</v>
      </c>
    </row>
    <row r="30" spans="1:18" ht="15.75" x14ac:dyDescent="0.25">
      <c r="A30" s="79">
        <v>23</v>
      </c>
      <c r="B30" s="21" t="s">
        <v>328</v>
      </c>
      <c r="C30" s="12">
        <v>85</v>
      </c>
      <c r="D30" s="12">
        <v>85</v>
      </c>
      <c r="E30" s="12">
        <v>85</v>
      </c>
      <c r="F30" s="12">
        <v>85</v>
      </c>
      <c r="G30" s="12">
        <v>85</v>
      </c>
      <c r="H30" s="12">
        <v>100</v>
      </c>
      <c r="I30" s="11">
        <v>80</v>
      </c>
      <c r="J30" s="12">
        <f t="shared" si="0"/>
        <v>605</v>
      </c>
      <c r="K30" s="17">
        <f t="shared" si="1"/>
        <v>86.428571428571431</v>
      </c>
      <c r="L30" s="81">
        <v>1</v>
      </c>
      <c r="M30" s="81">
        <f t="shared" si="2"/>
        <v>91.857142857142861</v>
      </c>
      <c r="N30" s="81"/>
      <c r="O30" s="81">
        <f t="shared" si="3"/>
        <v>91.857142857142861</v>
      </c>
      <c r="P30" s="48" t="str">
        <f t="shared" si="4"/>
        <v>Lulus</v>
      </c>
      <c r="Q30" s="11"/>
      <c r="R30" s="11">
        <v>7</v>
      </c>
    </row>
    <row r="31" spans="1:18" ht="15.75" x14ac:dyDescent="0.25">
      <c r="A31" s="79">
        <v>24</v>
      </c>
      <c r="B31" s="21" t="s">
        <v>329</v>
      </c>
      <c r="C31" s="12">
        <v>80</v>
      </c>
      <c r="D31" s="12">
        <v>85</v>
      </c>
      <c r="E31" s="12">
        <v>85</v>
      </c>
      <c r="F31" s="12">
        <v>90</v>
      </c>
      <c r="G31" s="12">
        <v>85</v>
      </c>
      <c r="H31" s="12">
        <v>100</v>
      </c>
      <c r="I31" s="11">
        <v>90</v>
      </c>
      <c r="J31" s="12">
        <f t="shared" si="0"/>
        <v>615</v>
      </c>
      <c r="K31" s="17">
        <f t="shared" si="1"/>
        <v>87.857142857142861</v>
      </c>
      <c r="L31" s="81">
        <v>1</v>
      </c>
      <c r="M31" s="81">
        <f t="shared" si="2"/>
        <v>92.714285714285722</v>
      </c>
      <c r="N31" s="81"/>
      <c r="O31" s="81">
        <f t="shared" si="3"/>
        <v>92.714285714285722</v>
      </c>
      <c r="P31" s="48" t="str">
        <f t="shared" si="4"/>
        <v>Lulus</v>
      </c>
      <c r="Q31" s="11"/>
      <c r="R31" s="11">
        <v>7</v>
      </c>
    </row>
    <row r="32" spans="1:18" ht="15.75" x14ac:dyDescent="0.25">
      <c r="A32" s="79">
        <v>25</v>
      </c>
      <c r="B32" s="21" t="s">
        <v>330</v>
      </c>
      <c r="C32" s="12">
        <v>80</v>
      </c>
      <c r="D32" s="12">
        <v>80</v>
      </c>
      <c r="E32" s="12">
        <v>75</v>
      </c>
      <c r="F32" s="12">
        <v>80</v>
      </c>
      <c r="G32" s="12">
        <v>80</v>
      </c>
      <c r="H32" s="12">
        <v>95</v>
      </c>
      <c r="I32" s="11">
        <v>80</v>
      </c>
      <c r="J32" s="12">
        <f t="shared" si="0"/>
        <v>570</v>
      </c>
      <c r="K32" s="17">
        <f>J32/R32</f>
        <v>81.428571428571431</v>
      </c>
      <c r="L32" s="81">
        <v>1</v>
      </c>
      <c r="M32" s="81">
        <f t="shared" si="2"/>
        <v>88.857142857142861</v>
      </c>
      <c r="N32" s="81"/>
      <c r="O32" s="81">
        <f t="shared" si="3"/>
        <v>88.857142857142861</v>
      </c>
      <c r="P32" s="48" t="str">
        <f t="shared" si="4"/>
        <v>Lulus</v>
      </c>
      <c r="Q32" s="11"/>
      <c r="R32" s="11">
        <v>7</v>
      </c>
    </row>
    <row r="33" spans="1:18" ht="15.75" x14ac:dyDescent="0.25">
      <c r="A33" s="79">
        <v>26</v>
      </c>
      <c r="B33" s="21" t="s">
        <v>331</v>
      </c>
      <c r="C33" s="12">
        <v>100</v>
      </c>
      <c r="D33" s="12">
        <v>100</v>
      </c>
      <c r="E33" s="12">
        <v>95</v>
      </c>
      <c r="F33" s="12">
        <v>90</v>
      </c>
      <c r="G33" s="12">
        <v>80</v>
      </c>
      <c r="H33" s="12">
        <v>90</v>
      </c>
      <c r="I33" s="11">
        <v>0</v>
      </c>
      <c r="J33" s="12">
        <f t="shared" si="0"/>
        <v>555</v>
      </c>
      <c r="K33" s="17">
        <f t="shared" si="1"/>
        <v>79.285714285714292</v>
      </c>
      <c r="L33" s="81">
        <v>1</v>
      </c>
      <c r="M33" s="81">
        <f t="shared" si="2"/>
        <v>87.571428571428584</v>
      </c>
      <c r="N33" s="81"/>
      <c r="O33" s="81">
        <f t="shared" si="3"/>
        <v>87.571428571428584</v>
      </c>
      <c r="P33" s="48" t="str">
        <f t="shared" si="4"/>
        <v>Lulus</v>
      </c>
      <c r="Q33" s="11"/>
      <c r="R33" s="11">
        <v>7</v>
      </c>
    </row>
    <row r="34" spans="1:18" ht="15.75" x14ac:dyDescent="0.25">
      <c r="A34" s="79">
        <v>27</v>
      </c>
      <c r="B34" s="21" t="s">
        <v>332</v>
      </c>
      <c r="C34" s="12">
        <v>85</v>
      </c>
      <c r="D34" s="12">
        <v>75</v>
      </c>
      <c r="E34" s="12">
        <v>80</v>
      </c>
      <c r="F34" s="12">
        <v>75</v>
      </c>
      <c r="G34" s="12">
        <v>75</v>
      </c>
      <c r="H34" s="12">
        <v>95</v>
      </c>
      <c r="I34" s="11">
        <v>80</v>
      </c>
      <c r="J34" s="12">
        <f t="shared" si="0"/>
        <v>565</v>
      </c>
      <c r="K34" s="17">
        <f>J34/R34</f>
        <v>80.714285714285708</v>
      </c>
      <c r="L34" s="81">
        <v>1</v>
      </c>
      <c r="M34" s="81">
        <f t="shared" si="2"/>
        <v>88.428571428571416</v>
      </c>
      <c r="N34" s="81"/>
      <c r="O34" s="81">
        <f t="shared" si="3"/>
        <v>88.428571428571416</v>
      </c>
      <c r="P34" s="48" t="str">
        <f t="shared" si="4"/>
        <v>Lulus</v>
      </c>
      <c r="Q34" s="11"/>
      <c r="R34" s="11">
        <v>7</v>
      </c>
    </row>
    <row r="35" spans="1:18" ht="15.75" x14ac:dyDescent="0.25">
      <c r="A35" s="79">
        <v>28</v>
      </c>
      <c r="B35" s="21" t="s">
        <v>333</v>
      </c>
      <c r="C35" s="12">
        <v>88</v>
      </c>
      <c r="D35" s="12">
        <v>100</v>
      </c>
      <c r="E35" s="12">
        <v>80</v>
      </c>
      <c r="F35" s="12">
        <v>75</v>
      </c>
      <c r="G35" s="12">
        <v>100</v>
      </c>
      <c r="H35" s="12">
        <v>95</v>
      </c>
      <c r="I35" s="11">
        <v>80</v>
      </c>
      <c r="J35" s="12">
        <f t="shared" si="0"/>
        <v>618</v>
      </c>
      <c r="K35" s="17">
        <f t="shared" si="1"/>
        <v>88.285714285714292</v>
      </c>
      <c r="L35" s="81">
        <v>1</v>
      </c>
      <c r="M35" s="81">
        <f t="shared" si="2"/>
        <v>92.971428571428575</v>
      </c>
      <c r="N35" s="81"/>
      <c r="O35" s="81">
        <f t="shared" si="3"/>
        <v>92.971428571428575</v>
      </c>
      <c r="P35" s="48" t="str">
        <f t="shared" si="4"/>
        <v>Lulus</v>
      </c>
      <c r="Q35" s="11"/>
      <c r="R35" s="11">
        <v>7</v>
      </c>
    </row>
    <row r="36" spans="1:18" ht="15.75" x14ac:dyDescent="0.25">
      <c r="A36" s="79">
        <v>29</v>
      </c>
      <c r="B36" s="21" t="s">
        <v>334</v>
      </c>
      <c r="C36" s="12">
        <v>90</v>
      </c>
      <c r="D36" s="12">
        <v>100</v>
      </c>
      <c r="E36" s="12">
        <v>85</v>
      </c>
      <c r="F36" s="12">
        <v>90</v>
      </c>
      <c r="G36" s="12">
        <v>100</v>
      </c>
      <c r="H36" s="12">
        <v>90</v>
      </c>
      <c r="I36" s="11">
        <v>70</v>
      </c>
      <c r="J36" s="12">
        <f t="shared" si="0"/>
        <v>625</v>
      </c>
      <c r="K36" s="17">
        <f t="shared" si="1"/>
        <v>89.285714285714292</v>
      </c>
      <c r="L36" s="81">
        <v>1</v>
      </c>
      <c r="M36" s="81">
        <f t="shared" si="2"/>
        <v>93.571428571428584</v>
      </c>
      <c r="N36" s="81"/>
      <c r="O36" s="81">
        <f t="shared" si="3"/>
        <v>93.571428571428584</v>
      </c>
      <c r="P36" s="48" t="str">
        <f t="shared" si="4"/>
        <v>Lulus</v>
      </c>
      <c r="Q36" s="11"/>
      <c r="R36" s="11">
        <v>7</v>
      </c>
    </row>
    <row r="37" spans="1:18" ht="15.75" x14ac:dyDescent="0.25">
      <c r="A37" s="79">
        <v>30</v>
      </c>
      <c r="B37" s="21" t="s">
        <v>335</v>
      </c>
      <c r="C37" s="12">
        <v>90</v>
      </c>
      <c r="D37" s="12">
        <v>85</v>
      </c>
      <c r="E37" s="12">
        <v>65</v>
      </c>
      <c r="F37" s="12">
        <v>80</v>
      </c>
      <c r="G37" s="12">
        <v>85</v>
      </c>
      <c r="H37" s="12">
        <v>90</v>
      </c>
      <c r="I37" s="11">
        <v>80</v>
      </c>
      <c r="J37" s="12">
        <f t="shared" si="0"/>
        <v>575</v>
      </c>
      <c r="K37" s="17">
        <f t="shared" si="1"/>
        <v>82.142857142857139</v>
      </c>
      <c r="L37" s="81">
        <v>1</v>
      </c>
      <c r="M37" s="81">
        <f t="shared" si="2"/>
        <v>89.285714285714278</v>
      </c>
      <c r="N37" s="81"/>
      <c r="O37" s="81">
        <f t="shared" si="3"/>
        <v>89.285714285714278</v>
      </c>
      <c r="P37" s="48" t="str">
        <f t="shared" si="4"/>
        <v>Lulus</v>
      </c>
      <c r="Q37" s="11"/>
      <c r="R37" s="11">
        <v>7</v>
      </c>
    </row>
    <row r="38" spans="1:18" ht="15.75" x14ac:dyDescent="0.25">
      <c r="A38" s="79">
        <v>31</v>
      </c>
      <c r="B38" s="21" t="s">
        <v>336</v>
      </c>
      <c r="C38" s="12">
        <v>82</v>
      </c>
      <c r="D38" s="12">
        <v>80</v>
      </c>
      <c r="E38" s="12">
        <v>80</v>
      </c>
      <c r="F38" s="12">
        <v>85</v>
      </c>
      <c r="G38" s="12">
        <v>80</v>
      </c>
      <c r="H38" s="12">
        <v>95</v>
      </c>
      <c r="I38" s="11">
        <v>80</v>
      </c>
      <c r="J38" s="12">
        <f t="shared" si="0"/>
        <v>582</v>
      </c>
      <c r="K38" s="17">
        <f t="shared" si="1"/>
        <v>83.142857142857139</v>
      </c>
      <c r="L38" s="81">
        <v>1</v>
      </c>
      <c r="M38" s="81">
        <f t="shared" si="2"/>
        <v>89.885714285714286</v>
      </c>
      <c r="N38" s="81"/>
      <c r="O38" s="81">
        <f t="shared" si="3"/>
        <v>89.885714285714286</v>
      </c>
      <c r="P38" s="48" t="str">
        <f t="shared" si="4"/>
        <v>Lulus</v>
      </c>
      <c r="Q38" s="11"/>
      <c r="R38" s="11">
        <v>7</v>
      </c>
    </row>
    <row r="39" spans="1:18" ht="15.75" x14ac:dyDescent="0.25">
      <c r="A39" s="79">
        <v>32</v>
      </c>
      <c r="B39" s="21" t="s">
        <v>337</v>
      </c>
      <c r="C39" s="12">
        <v>93</v>
      </c>
      <c r="D39" s="12">
        <v>95</v>
      </c>
      <c r="E39" s="12">
        <v>95</v>
      </c>
      <c r="F39" s="12">
        <v>95</v>
      </c>
      <c r="G39" s="12">
        <v>80</v>
      </c>
      <c r="H39" s="12">
        <v>90</v>
      </c>
      <c r="I39" s="11">
        <v>0</v>
      </c>
      <c r="J39" s="12">
        <f t="shared" si="0"/>
        <v>548</v>
      </c>
      <c r="K39" s="17">
        <f t="shared" si="1"/>
        <v>78.285714285714292</v>
      </c>
      <c r="L39" s="81">
        <v>1</v>
      </c>
      <c r="M39" s="81">
        <f t="shared" si="2"/>
        <v>86.971428571428575</v>
      </c>
      <c r="N39" s="81"/>
      <c r="O39" s="81">
        <f t="shared" si="3"/>
        <v>86.971428571428575</v>
      </c>
      <c r="P39" s="48" t="str">
        <f t="shared" si="4"/>
        <v>Lulus</v>
      </c>
      <c r="Q39" s="11"/>
      <c r="R39" s="11">
        <v>7</v>
      </c>
    </row>
    <row r="40" spans="1:18" ht="15.75" x14ac:dyDescent="0.25">
      <c r="A40" s="79">
        <v>33</v>
      </c>
      <c r="B40" s="21" t="s">
        <v>338</v>
      </c>
      <c r="C40" s="12">
        <v>90</v>
      </c>
      <c r="D40" s="12">
        <v>100</v>
      </c>
      <c r="E40" s="12">
        <v>70</v>
      </c>
      <c r="F40" s="12">
        <v>80</v>
      </c>
      <c r="G40" s="12">
        <v>100</v>
      </c>
      <c r="H40" s="12">
        <v>100</v>
      </c>
      <c r="I40" s="11">
        <v>80</v>
      </c>
      <c r="J40" s="12">
        <f t="shared" si="0"/>
        <v>620</v>
      </c>
      <c r="K40" s="17">
        <f t="shared" si="1"/>
        <v>88.571428571428569</v>
      </c>
      <c r="L40" s="81">
        <v>1</v>
      </c>
      <c r="M40" s="81">
        <f t="shared" si="2"/>
        <v>93.142857142857139</v>
      </c>
      <c r="N40" s="81"/>
      <c r="O40" s="81">
        <f t="shared" si="3"/>
        <v>93.142857142857139</v>
      </c>
      <c r="P40" s="48" t="str">
        <f t="shared" si="4"/>
        <v>Lulus</v>
      </c>
      <c r="Q40" s="11"/>
      <c r="R40" s="11">
        <v>7</v>
      </c>
    </row>
    <row r="41" spans="1:18" ht="15.75" x14ac:dyDescent="0.25">
      <c r="A41" s="79">
        <v>34</v>
      </c>
      <c r="B41" s="20" t="s">
        <v>339</v>
      </c>
      <c r="C41" s="12">
        <v>80</v>
      </c>
      <c r="D41" s="12">
        <v>80</v>
      </c>
      <c r="E41" s="12">
        <v>70</v>
      </c>
      <c r="F41" s="12">
        <v>70</v>
      </c>
      <c r="G41" s="12">
        <v>80</v>
      </c>
      <c r="H41" s="12">
        <v>100</v>
      </c>
      <c r="I41" s="11">
        <v>75</v>
      </c>
      <c r="J41" s="12">
        <f t="shared" si="0"/>
        <v>555</v>
      </c>
      <c r="K41" s="17">
        <f t="shared" si="1"/>
        <v>79.285714285714292</v>
      </c>
      <c r="L41" s="81">
        <v>1</v>
      </c>
      <c r="M41" s="81">
        <f t="shared" si="2"/>
        <v>87.571428571428584</v>
      </c>
      <c r="N41" s="81"/>
      <c r="O41" s="81">
        <f t="shared" si="3"/>
        <v>87.571428571428584</v>
      </c>
      <c r="P41" s="48" t="str">
        <f t="shared" si="4"/>
        <v>Lulus</v>
      </c>
      <c r="Q41" s="11"/>
      <c r="R41" s="11">
        <v>7</v>
      </c>
    </row>
    <row r="42" spans="1:18" ht="15.75" x14ac:dyDescent="0.25">
      <c r="A42" s="79">
        <v>35</v>
      </c>
      <c r="B42" s="20" t="s">
        <v>340</v>
      </c>
      <c r="C42" s="12">
        <v>82</v>
      </c>
      <c r="D42" s="12">
        <v>0</v>
      </c>
      <c r="E42" s="12">
        <v>85</v>
      </c>
      <c r="F42" s="12">
        <v>85</v>
      </c>
      <c r="G42" s="12"/>
      <c r="H42" s="12">
        <v>90</v>
      </c>
      <c r="I42" s="11">
        <v>70</v>
      </c>
      <c r="J42" s="12">
        <f t="shared" si="0"/>
        <v>412</v>
      </c>
      <c r="K42" s="17">
        <f>J42/R42</f>
        <v>58.857142857142854</v>
      </c>
      <c r="L42" s="81">
        <v>1</v>
      </c>
      <c r="M42" s="81">
        <f t="shared" si="2"/>
        <v>75.314285714285717</v>
      </c>
      <c r="N42" s="81"/>
      <c r="O42" s="81">
        <f t="shared" si="3"/>
        <v>75.314285714285717</v>
      </c>
      <c r="P42" s="48" t="str">
        <f t="shared" si="4"/>
        <v>Lulus</v>
      </c>
      <c r="Q42" s="11"/>
      <c r="R42" s="11">
        <v>7</v>
      </c>
    </row>
    <row r="43" spans="1:18" ht="15.75" x14ac:dyDescent="0.25">
      <c r="A43" s="79">
        <v>36</v>
      </c>
      <c r="B43" s="20" t="s">
        <v>341</v>
      </c>
      <c r="C43" s="12">
        <v>88</v>
      </c>
      <c r="D43" s="12">
        <v>80</v>
      </c>
      <c r="E43" s="12">
        <v>75</v>
      </c>
      <c r="F43" s="12">
        <v>75</v>
      </c>
      <c r="G43" s="12">
        <v>80</v>
      </c>
      <c r="H43" s="12">
        <v>77.5</v>
      </c>
      <c r="I43" s="11">
        <v>70</v>
      </c>
      <c r="J43" s="12">
        <f t="shared" si="0"/>
        <v>545.5</v>
      </c>
      <c r="K43" s="17">
        <f t="shared" si="1"/>
        <v>77.928571428571431</v>
      </c>
      <c r="L43" s="81">
        <v>1</v>
      </c>
      <c r="M43" s="81">
        <f t="shared" si="2"/>
        <v>86.757142857142867</v>
      </c>
      <c r="N43" s="81"/>
      <c r="O43" s="81">
        <f t="shared" si="3"/>
        <v>86.757142857142867</v>
      </c>
      <c r="P43" s="48" t="str">
        <f t="shared" si="4"/>
        <v>Lulus</v>
      </c>
      <c r="Q43" s="11"/>
      <c r="R43" s="11">
        <v>7</v>
      </c>
    </row>
    <row r="44" spans="1:18" ht="15.75" x14ac:dyDescent="0.25">
      <c r="A44" s="79">
        <v>37</v>
      </c>
      <c r="B44" s="34" t="s">
        <v>342</v>
      </c>
      <c r="C44" s="12">
        <v>80</v>
      </c>
      <c r="D44" s="12">
        <v>80</v>
      </c>
      <c r="E44" s="12">
        <v>90</v>
      </c>
      <c r="F44" s="12">
        <v>75</v>
      </c>
      <c r="G44" s="12">
        <v>80</v>
      </c>
      <c r="H44" s="12">
        <v>95</v>
      </c>
      <c r="I44" s="11">
        <v>80</v>
      </c>
      <c r="J44" s="12">
        <f t="shared" si="0"/>
        <v>580</v>
      </c>
      <c r="K44" s="17">
        <f t="shared" si="1"/>
        <v>82.857142857142861</v>
      </c>
      <c r="L44" s="81">
        <v>1</v>
      </c>
      <c r="M44" s="81">
        <f t="shared" si="2"/>
        <v>89.714285714285722</v>
      </c>
      <c r="N44" s="81"/>
      <c r="O44" s="81">
        <f t="shared" si="3"/>
        <v>89.714285714285722</v>
      </c>
      <c r="P44" s="48" t="str">
        <f t="shared" si="4"/>
        <v>Lulus</v>
      </c>
      <c r="Q44" s="11"/>
      <c r="R44" s="11">
        <v>7</v>
      </c>
    </row>
    <row r="45" spans="1:18" ht="15.75" x14ac:dyDescent="0.25">
      <c r="A45" s="79">
        <v>38</v>
      </c>
      <c r="B45" s="20" t="s">
        <v>343</v>
      </c>
      <c r="C45" s="12">
        <v>88</v>
      </c>
      <c r="D45" s="12">
        <v>80</v>
      </c>
      <c r="E45" s="12">
        <v>85</v>
      </c>
      <c r="F45" s="12">
        <v>85</v>
      </c>
      <c r="G45" s="12">
        <v>80</v>
      </c>
      <c r="H45" s="12">
        <v>95</v>
      </c>
      <c r="I45" s="11">
        <v>95</v>
      </c>
      <c r="J45" s="12">
        <f t="shared" si="0"/>
        <v>608</v>
      </c>
      <c r="K45" s="17">
        <f>J45/R45</f>
        <v>86.857142857142861</v>
      </c>
      <c r="L45" s="81">
        <v>1</v>
      </c>
      <c r="M45" s="81">
        <f t="shared" si="2"/>
        <v>92.114285714285714</v>
      </c>
      <c r="N45" s="81"/>
      <c r="O45" s="81">
        <f t="shared" si="3"/>
        <v>92.114285714285714</v>
      </c>
      <c r="P45" s="48" t="str">
        <f t="shared" si="4"/>
        <v>Lulus</v>
      </c>
      <c r="Q45" s="11"/>
      <c r="R45" s="11">
        <v>7</v>
      </c>
    </row>
    <row r="46" spans="1:18" ht="15.75" x14ac:dyDescent="0.25">
      <c r="A46" s="79">
        <v>39</v>
      </c>
      <c r="B46" s="20" t="s">
        <v>344</v>
      </c>
      <c r="C46" s="12">
        <v>80</v>
      </c>
      <c r="D46" s="12">
        <v>75</v>
      </c>
      <c r="E46" s="12">
        <v>90</v>
      </c>
      <c r="F46" s="12">
        <v>80</v>
      </c>
      <c r="G46" s="12">
        <v>75</v>
      </c>
      <c r="H46" s="12">
        <v>90</v>
      </c>
      <c r="I46" s="11">
        <v>90</v>
      </c>
      <c r="J46" s="12">
        <f t="shared" si="0"/>
        <v>580</v>
      </c>
      <c r="K46" s="17">
        <f t="shared" si="1"/>
        <v>82.857142857142861</v>
      </c>
      <c r="L46" s="81">
        <v>1</v>
      </c>
      <c r="M46" s="81">
        <f t="shared" si="2"/>
        <v>89.714285714285722</v>
      </c>
      <c r="N46" s="81"/>
      <c r="O46" s="81">
        <f t="shared" si="3"/>
        <v>89.714285714285722</v>
      </c>
      <c r="P46" s="48" t="str">
        <f t="shared" si="4"/>
        <v>Lulus</v>
      </c>
      <c r="Q46" s="11"/>
      <c r="R46" s="11">
        <v>7</v>
      </c>
    </row>
    <row r="47" spans="1:18" ht="15.75" x14ac:dyDescent="0.25">
      <c r="A47" s="79">
        <v>40</v>
      </c>
      <c r="B47" s="20" t="s">
        <v>345</v>
      </c>
      <c r="C47" s="12">
        <v>80</v>
      </c>
      <c r="D47" s="12">
        <v>75</v>
      </c>
      <c r="E47" s="12">
        <v>70</v>
      </c>
      <c r="F47" s="12">
        <v>75</v>
      </c>
      <c r="G47" s="12">
        <v>75</v>
      </c>
      <c r="H47" s="12">
        <v>95</v>
      </c>
      <c r="I47" s="11">
        <v>80</v>
      </c>
      <c r="J47" s="12">
        <f t="shared" si="0"/>
        <v>550</v>
      </c>
      <c r="K47" s="17">
        <f t="shared" si="1"/>
        <v>78.571428571428569</v>
      </c>
      <c r="L47" s="81">
        <v>1</v>
      </c>
      <c r="M47" s="81">
        <f t="shared" si="2"/>
        <v>87.142857142857139</v>
      </c>
      <c r="N47" s="81"/>
      <c r="O47" s="81">
        <f t="shared" si="3"/>
        <v>87.142857142857139</v>
      </c>
      <c r="P47" s="48" t="str">
        <f t="shared" si="4"/>
        <v>Lulus</v>
      </c>
      <c r="Q47" s="11"/>
      <c r="R47" s="11">
        <v>7</v>
      </c>
    </row>
    <row r="48" spans="1:18" ht="15.75" x14ac:dyDescent="0.25">
      <c r="A48" s="79">
        <v>41</v>
      </c>
      <c r="B48" s="20" t="s">
        <v>346</v>
      </c>
      <c r="C48" s="12">
        <v>81</v>
      </c>
      <c r="D48" s="12">
        <v>80</v>
      </c>
      <c r="E48" s="12">
        <v>85</v>
      </c>
      <c r="F48" s="12">
        <v>90</v>
      </c>
      <c r="G48" s="12">
        <v>80</v>
      </c>
      <c r="H48" s="12">
        <v>95</v>
      </c>
      <c r="I48" s="11">
        <v>80</v>
      </c>
      <c r="J48" s="12">
        <f t="shared" si="0"/>
        <v>591</v>
      </c>
      <c r="K48" s="17">
        <f t="shared" si="1"/>
        <v>84.428571428571431</v>
      </c>
      <c r="L48" s="81">
        <v>1</v>
      </c>
      <c r="M48" s="81">
        <f t="shared" si="2"/>
        <v>90.657142857142873</v>
      </c>
      <c r="N48" s="81"/>
      <c r="O48" s="81">
        <f t="shared" si="3"/>
        <v>90.657142857142873</v>
      </c>
      <c r="P48" s="48" t="str">
        <f t="shared" si="4"/>
        <v>Lulus</v>
      </c>
      <c r="Q48" s="11"/>
      <c r="R48" s="11">
        <v>7</v>
      </c>
    </row>
    <row r="49" spans="1:18" ht="15.75" x14ac:dyDescent="0.25">
      <c r="A49" s="79">
        <v>42</v>
      </c>
      <c r="B49" s="20" t="s">
        <v>347</v>
      </c>
      <c r="C49" s="12">
        <v>88</v>
      </c>
      <c r="D49" s="12">
        <v>95</v>
      </c>
      <c r="E49" s="12">
        <v>85</v>
      </c>
      <c r="F49" s="12">
        <v>80</v>
      </c>
      <c r="G49" s="12">
        <v>95</v>
      </c>
      <c r="H49" s="12">
        <v>95</v>
      </c>
      <c r="I49" s="11">
        <v>90</v>
      </c>
      <c r="J49" s="12">
        <f t="shared" si="0"/>
        <v>628</v>
      </c>
      <c r="K49" s="17">
        <f t="shared" si="1"/>
        <v>89.714285714285708</v>
      </c>
      <c r="L49" s="81">
        <v>1</v>
      </c>
      <c r="M49" s="81">
        <f t="shared" si="2"/>
        <v>93.828571428571422</v>
      </c>
      <c r="N49" s="81"/>
      <c r="O49" s="81">
        <f t="shared" si="3"/>
        <v>93.828571428571422</v>
      </c>
      <c r="P49" s="48" t="str">
        <f t="shared" si="4"/>
        <v>Lulus</v>
      </c>
      <c r="Q49" s="11"/>
      <c r="R49" s="11">
        <v>7</v>
      </c>
    </row>
    <row r="50" spans="1:18" ht="15.75" x14ac:dyDescent="0.25">
      <c r="A50" s="79">
        <v>43</v>
      </c>
      <c r="B50" s="20" t="s">
        <v>348</v>
      </c>
      <c r="C50" s="12">
        <v>80</v>
      </c>
      <c r="D50" s="12">
        <v>75</v>
      </c>
      <c r="E50" s="12">
        <v>70</v>
      </c>
      <c r="F50" s="12">
        <v>80</v>
      </c>
      <c r="G50" s="12">
        <v>75</v>
      </c>
      <c r="H50" s="12">
        <v>95</v>
      </c>
      <c r="I50" s="11">
        <v>80</v>
      </c>
      <c r="J50" s="12">
        <f t="shared" si="0"/>
        <v>555</v>
      </c>
      <c r="K50" s="17">
        <f t="shared" si="1"/>
        <v>79.285714285714292</v>
      </c>
      <c r="L50" s="81">
        <v>1</v>
      </c>
      <c r="M50" s="81">
        <f t="shared" si="2"/>
        <v>87.571428571428584</v>
      </c>
      <c r="N50" s="81"/>
      <c r="O50" s="81">
        <f t="shared" si="3"/>
        <v>87.571428571428584</v>
      </c>
      <c r="P50" s="48" t="str">
        <f t="shared" si="4"/>
        <v>Lulus</v>
      </c>
      <c r="Q50" s="11"/>
      <c r="R50" s="11">
        <v>7</v>
      </c>
    </row>
    <row r="51" spans="1:18" ht="15.75" x14ac:dyDescent="0.25">
      <c r="A51" s="79">
        <v>44</v>
      </c>
      <c r="B51" s="20" t="s">
        <v>349</v>
      </c>
      <c r="C51" s="12">
        <v>88</v>
      </c>
      <c r="D51" s="12">
        <v>85</v>
      </c>
      <c r="E51" s="12">
        <v>80</v>
      </c>
      <c r="F51" s="12">
        <v>85</v>
      </c>
      <c r="G51" s="12">
        <v>85</v>
      </c>
      <c r="H51" s="12">
        <v>95</v>
      </c>
      <c r="I51" s="11">
        <v>95</v>
      </c>
      <c r="J51" s="12">
        <f t="shared" si="0"/>
        <v>613</v>
      </c>
      <c r="K51" s="17">
        <f t="shared" si="1"/>
        <v>87.571428571428569</v>
      </c>
      <c r="L51" s="81">
        <v>1</v>
      </c>
      <c r="M51" s="81">
        <f t="shared" si="2"/>
        <v>92.542857142857144</v>
      </c>
      <c r="N51" s="81"/>
      <c r="O51" s="81">
        <f t="shared" si="3"/>
        <v>92.542857142857144</v>
      </c>
      <c r="P51" s="48" t="str">
        <f t="shared" si="4"/>
        <v>Lulus</v>
      </c>
      <c r="Q51" s="11"/>
      <c r="R51" s="11">
        <v>7</v>
      </c>
    </row>
    <row r="52" spans="1:18" ht="15.75" x14ac:dyDescent="0.25">
      <c r="A52" s="79">
        <v>45</v>
      </c>
      <c r="B52" s="20" t="s">
        <v>350</v>
      </c>
      <c r="C52" s="12">
        <v>90</v>
      </c>
      <c r="D52" s="12">
        <v>80</v>
      </c>
      <c r="E52" s="12">
        <v>80</v>
      </c>
      <c r="F52" s="12">
        <v>95</v>
      </c>
      <c r="G52" s="12">
        <v>85</v>
      </c>
      <c r="H52" s="12">
        <v>95</v>
      </c>
      <c r="I52" s="11">
        <v>0</v>
      </c>
      <c r="J52" s="12">
        <f t="shared" si="0"/>
        <v>525</v>
      </c>
      <c r="K52" s="17">
        <f t="shared" si="1"/>
        <v>75</v>
      </c>
      <c r="L52" s="81">
        <v>1</v>
      </c>
      <c r="M52" s="81">
        <f t="shared" si="2"/>
        <v>85</v>
      </c>
      <c r="N52" s="81"/>
      <c r="O52" s="81">
        <f t="shared" si="3"/>
        <v>85</v>
      </c>
      <c r="P52" s="48" t="str">
        <f t="shared" si="4"/>
        <v>Lulus</v>
      </c>
      <c r="Q52" s="11"/>
      <c r="R52" s="11">
        <v>7</v>
      </c>
    </row>
    <row r="53" spans="1:18" ht="15.75" x14ac:dyDescent="0.25">
      <c r="A53" s="79">
        <v>46</v>
      </c>
      <c r="B53" s="20" t="s">
        <v>351</v>
      </c>
      <c r="C53" s="12">
        <v>75</v>
      </c>
      <c r="D53" s="12">
        <v>75</v>
      </c>
      <c r="E53" s="12">
        <v>75</v>
      </c>
      <c r="F53" s="12">
        <v>65</v>
      </c>
      <c r="G53" s="12">
        <v>80</v>
      </c>
      <c r="H53" s="12">
        <v>80</v>
      </c>
      <c r="I53" s="11">
        <v>80</v>
      </c>
      <c r="J53" s="12">
        <f t="shared" si="0"/>
        <v>530</v>
      </c>
      <c r="K53" s="17">
        <f>J53/R53</f>
        <v>75.714285714285708</v>
      </c>
      <c r="L53" s="81">
        <v>1</v>
      </c>
      <c r="M53" s="81">
        <f t="shared" si="2"/>
        <v>85.428571428571416</v>
      </c>
      <c r="N53" s="81"/>
      <c r="O53" s="81">
        <f t="shared" si="3"/>
        <v>85.428571428571416</v>
      </c>
      <c r="P53" s="48" t="str">
        <f t="shared" si="4"/>
        <v>Lulus</v>
      </c>
      <c r="Q53" s="11"/>
      <c r="R53" s="11">
        <v>7</v>
      </c>
    </row>
    <row r="54" spans="1:18" ht="15.75" x14ac:dyDescent="0.25">
      <c r="A54" s="79">
        <v>47</v>
      </c>
      <c r="B54" s="20" t="s">
        <v>352</v>
      </c>
      <c r="C54" s="12">
        <v>92</v>
      </c>
      <c r="D54" s="12">
        <v>85</v>
      </c>
      <c r="E54" s="12">
        <v>80</v>
      </c>
      <c r="F54" s="12">
        <v>85</v>
      </c>
      <c r="G54" s="12">
        <v>85</v>
      </c>
      <c r="H54" s="12">
        <v>90</v>
      </c>
      <c r="I54" s="11">
        <v>80</v>
      </c>
      <c r="J54" s="12">
        <f t="shared" si="0"/>
        <v>597</v>
      </c>
      <c r="K54" s="17">
        <f t="shared" si="1"/>
        <v>85.285714285714292</v>
      </c>
      <c r="L54" s="81">
        <v>1</v>
      </c>
      <c r="M54" s="81">
        <f t="shared" si="2"/>
        <v>91.171428571428578</v>
      </c>
      <c r="N54" s="81"/>
      <c r="O54" s="81">
        <f t="shared" si="3"/>
        <v>91.171428571428578</v>
      </c>
      <c r="P54" s="48" t="str">
        <f t="shared" si="4"/>
        <v>Lulus</v>
      </c>
      <c r="Q54" s="11"/>
      <c r="R54" s="11">
        <v>7</v>
      </c>
    </row>
    <row r="55" spans="1:18" ht="15.75" x14ac:dyDescent="0.25">
      <c r="A55" s="79">
        <v>48</v>
      </c>
      <c r="B55" s="20" t="s">
        <v>353</v>
      </c>
      <c r="C55" s="12">
        <v>85</v>
      </c>
      <c r="D55" s="12">
        <v>85</v>
      </c>
      <c r="E55" s="12">
        <v>85</v>
      </c>
      <c r="F55" s="12">
        <v>85</v>
      </c>
      <c r="G55" s="12">
        <v>80</v>
      </c>
      <c r="H55" s="12">
        <v>90</v>
      </c>
      <c r="I55" s="11">
        <v>90</v>
      </c>
      <c r="J55" s="12">
        <f t="shared" si="0"/>
        <v>600</v>
      </c>
      <c r="K55" s="17">
        <f>J55/R55</f>
        <v>85.714285714285708</v>
      </c>
      <c r="L55" s="81">
        <v>1</v>
      </c>
      <c r="M55" s="81">
        <f t="shared" si="2"/>
        <v>91.428571428571416</v>
      </c>
      <c r="N55" s="81"/>
      <c r="O55" s="81">
        <f t="shared" si="3"/>
        <v>91.428571428571416</v>
      </c>
      <c r="P55" s="48" t="str">
        <f t="shared" si="4"/>
        <v>Lulus</v>
      </c>
      <c r="Q55" s="11"/>
      <c r="R55" s="11">
        <v>7</v>
      </c>
    </row>
    <row r="56" spans="1:18" ht="15.75" x14ac:dyDescent="0.25">
      <c r="A56" s="79">
        <v>49</v>
      </c>
      <c r="B56" s="20" t="s">
        <v>354</v>
      </c>
      <c r="C56" s="12">
        <v>88</v>
      </c>
      <c r="D56" s="12">
        <v>80</v>
      </c>
      <c r="E56" s="12">
        <v>70</v>
      </c>
      <c r="F56" s="12">
        <v>70</v>
      </c>
      <c r="G56" s="12">
        <v>85</v>
      </c>
      <c r="H56" s="12">
        <v>95</v>
      </c>
      <c r="I56" s="11">
        <v>95</v>
      </c>
      <c r="J56" s="12">
        <f t="shared" si="0"/>
        <v>583</v>
      </c>
      <c r="K56" s="17">
        <f t="shared" si="1"/>
        <v>83.285714285714292</v>
      </c>
      <c r="L56" s="81">
        <v>1</v>
      </c>
      <c r="M56" s="81">
        <f t="shared" si="2"/>
        <v>89.971428571428575</v>
      </c>
      <c r="N56" s="81"/>
      <c r="O56" s="81">
        <f t="shared" si="3"/>
        <v>89.971428571428575</v>
      </c>
      <c r="P56" s="48" t="str">
        <f t="shared" si="4"/>
        <v>Lulus</v>
      </c>
      <c r="Q56" s="11"/>
      <c r="R56" s="11">
        <v>7</v>
      </c>
    </row>
    <row r="57" spans="1:18" ht="15.75" x14ac:dyDescent="0.25">
      <c r="A57" s="79">
        <v>50</v>
      </c>
      <c r="B57" s="20" t="s">
        <v>355</v>
      </c>
      <c r="C57" s="12">
        <v>89</v>
      </c>
      <c r="D57" s="12">
        <v>85</v>
      </c>
      <c r="E57" s="12">
        <v>80</v>
      </c>
      <c r="F57" s="12">
        <v>90</v>
      </c>
      <c r="G57" s="12">
        <v>85</v>
      </c>
      <c r="H57" s="12">
        <v>100</v>
      </c>
      <c r="I57" s="11">
        <v>100</v>
      </c>
      <c r="J57" s="12">
        <f t="shared" si="0"/>
        <v>629</v>
      </c>
      <c r="K57" s="17">
        <f t="shared" si="1"/>
        <v>89.857142857142861</v>
      </c>
      <c r="L57" s="81">
        <v>1</v>
      </c>
      <c r="M57" s="81">
        <f t="shared" si="2"/>
        <v>93.914285714285711</v>
      </c>
      <c r="N57" s="81"/>
      <c r="O57" s="81">
        <f t="shared" si="3"/>
        <v>93.914285714285711</v>
      </c>
      <c r="P57" s="48" t="str">
        <f t="shared" si="4"/>
        <v>Lulus</v>
      </c>
      <c r="Q57" s="11"/>
      <c r="R57" s="11">
        <v>7</v>
      </c>
    </row>
    <row r="58" spans="1:18" ht="15.75" x14ac:dyDescent="0.25">
      <c r="A58" s="79">
        <v>51</v>
      </c>
      <c r="B58" s="20" t="s">
        <v>356</v>
      </c>
      <c r="C58" s="12">
        <v>80</v>
      </c>
      <c r="D58" s="12">
        <v>80</v>
      </c>
      <c r="E58" s="12">
        <v>75</v>
      </c>
      <c r="F58" s="12">
        <v>60</v>
      </c>
      <c r="G58" s="12">
        <v>80</v>
      </c>
      <c r="H58" s="12">
        <v>95</v>
      </c>
      <c r="I58" s="11">
        <v>95</v>
      </c>
      <c r="J58" s="12">
        <f t="shared" si="0"/>
        <v>565</v>
      </c>
      <c r="K58" s="17">
        <f t="shared" si="1"/>
        <v>80.714285714285708</v>
      </c>
      <c r="L58" s="81">
        <v>1</v>
      </c>
      <c r="M58" s="81">
        <f t="shared" si="2"/>
        <v>88.428571428571416</v>
      </c>
      <c r="N58" s="81"/>
      <c r="O58" s="81">
        <f t="shared" si="3"/>
        <v>88.428571428571416</v>
      </c>
      <c r="P58" s="48" t="str">
        <f t="shared" si="4"/>
        <v>Lulus</v>
      </c>
      <c r="Q58" s="11"/>
      <c r="R58" s="11">
        <v>7</v>
      </c>
    </row>
    <row r="59" spans="1:18" ht="15.75" x14ac:dyDescent="0.25">
      <c r="A59" s="79">
        <v>52</v>
      </c>
      <c r="B59" s="20" t="s">
        <v>357</v>
      </c>
      <c r="C59" s="12">
        <v>83</v>
      </c>
      <c r="D59" s="12">
        <v>85</v>
      </c>
      <c r="E59" s="12">
        <v>75</v>
      </c>
      <c r="F59" s="12">
        <v>85</v>
      </c>
      <c r="G59" s="12">
        <v>85</v>
      </c>
      <c r="H59" s="12">
        <v>95</v>
      </c>
      <c r="I59" s="11">
        <v>75</v>
      </c>
      <c r="J59" s="12">
        <f t="shared" si="0"/>
        <v>583</v>
      </c>
      <c r="K59" s="17">
        <f t="shared" si="1"/>
        <v>83.285714285714292</v>
      </c>
      <c r="L59" s="81">
        <v>1</v>
      </c>
      <c r="M59" s="81">
        <f t="shared" si="2"/>
        <v>89.971428571428575</v>
      </c>
      <c r="N59" s="81"/>
      <c r="O59" s="81">
        <f t="shared" si="3"/>
        <v>89.971428571428575</v>
      </c>
      <c r="P59" s="48" t="str">
        <f t="shared" si="4"/>
        <v>Lulus</v>
      </c>
      <c r="Q59" s="11"/>
      <c r="R59" s="11">
        <v>7</v>
      </c>
    </row>
    <row r="60" spans="1:18" ht="15.75" x14ac:dyDescent="0.25">
      <c r="A60" s="79">
        <v>53</v>
      </c>
      <c r="B60" s="20" t="s">
        <v>358</v>
      </c>
      <c r="C60" s="12">
        <v>85</v>
      </c>
      <c r="D60" s="12">
        <v>85</v>
      </c>
      <c r="E60" s="12">
        <v>80</v>
      </c>
      <c r="F60" s="12">
        <v>85</v>
      </c>
      <c r="G60" s="12">
        <v>85</v>
      </c>
      <c r="H60" s="12">
        <v>95</v>
      </c>
      <c r="I60" s="11">
        <v>90</v>
      </c>
      <c r="J60" s="12">
        <f t="shared" si="0"/>
        <v>605</v>
      </c>
      <c r="K60" s="17">
        <f t="shared" si="1"/>
        <v>86.428571428571431</v>
      </c>
      <c r="L60" s="81">
        <v>1</v>
      </c>
      <c r="M60" s="81">
        <f t="shared" si="2"/>
        <v>91.857142857142861</v>
      </c>
      <c r="N60" s="81"/>
      <c r="O60" s="81">
        <f t="shared" si="3"/>
        <v>91.857142857142861</v>
      </c>
      <c r="P60" s="48" t="str">
        <f t="shared" si="4"/>
        <v>Lulus</v>
      </c>
      <c r="Q60" s="11"/>
      <c r="R60" s="11">
        <v>7</v>
      </c>
    </row>
    <row r="61" spans="1:18" ht="15.75" x14ac:dyDescent="0.25">
      <c r="A61" s="79">
        <v>54</v>
      </c>
      <c r="B61" s="20" t="s">
        <v>359</v>
      </c>
      <c r="C61" s="12">
        <v>88</v>
      </c>
      <c r="D61" s="12">
        <v>80</v>
      </c>
      <c r="E61" s="12">
        <v>90</v>
      </c>
      <c r="F61" s="12">
        <v>85</v>
      </c>
      <c r="G61" s="12">
        <v>75</v>
      </c>
      <c r="H61" s="12">
        <v>95</v>
      </c>
      <c r="I61" s="11">
        <v>95</v>
      </c>
      <c r="J61" s="12">
        <f t="shared" si="0"/>
        <v>608</v>
      </c>
      <c r="K61" s="17">
        <f t="shared" si="1"/>
        <v>86.857142857142861</v>
      </c>
      <c r="L61" s="81">
        <v>1</v>
      </c>
      <c r="M61" s="81">
        <f t="shared" si="2"/>
        <v>92.114285714285714</v>
      </c>
      <c r="N61" s="81"/>
      <c r="O61" s="81">
        <f t="shared" si="3"/>
        <v>92.114285714285714</v>
      </c>
      <c r="P61" s="48" t="str">
        <f t="shared" si="4"/>
        <v>Lulus</v>
      </c>
      <c r="Q61" s="11"/>
      <c r="R61" s="11">
        <v>7</v>
      </c>
    </row>
    <row r="62" spans="1:18" ht="15.75" x14ac:dyDescent="0.25">
      <c r="A62" s="79">
        <v>55</v>
      </c>
      <c r="B62" s="20" t="s">
        <v>360</v>
      </c>
      <c r="C62" s="12">
        <v>85</v>
      </c>
      <c r="D62" s="12">
        <v>85</v>
      </c>
      <c r="E62" s="12">
        <v>85</v>
      </c>
      <c r="F62" s="12">
        <v>80</v>
      </c>
      <c r="G62" s="12">
        <v>85</v>
      </c>
      <c r="H62" s="12">
        <v>100</v>
      </c>
      <c r="I62" s="11">
        <v>80</v>
      </c>
      <c r="J62" s="12">
        <f t="shared" si="0"/>
        <v>600</v>
      </c>
      <c r="K62" s="17">
        <f t="shared" si="1"/>
        <v>85.714285714285708</v>
      </c>
      <c r="L62" s="81">
        <v>1</v>
      </c>
      <c r="M62" s="81">
        <f t="shared" si="2"/>
        <v>91.428571428571416</v>
      </c>
      <c r="N62" s="81"/>
      <c r="O62" s="81">
        <f t="shared" si="3"/>
        <v>91.428571428571416</v>
      </c>
      <c r="P62" s="48" t="str">
        <f t="shared" si="4"/>
        <v>Lulus</v>
      </c>
      <c r="Q62" s="11"/>
      <c r="R62" s="11">
        <v>7</v>
      </c>
    </row>
    <row r="63" spans="1:18" ht="15.75" x14ac:dyDescent="0.25">
      <c r="A63" s="79">
        <v>56</v>
      </c>
      <c r="B63" s="20" t="s">
        <v>361</v>
      </c>
      <c r="C63" s="12">
        <v>85</v>
      </c>
      <c r="D63" s="12">
        <v>0</v>
      </c>
      <c r="E63" s="12">
        <v>80</v>
      </c>
      <c r="F63" s="12">
        <v>80</v>
      </c>
      <c r="G63" s="12"/>
      <c r="H63" s="12"/>
      <c r="I63" s="11">
        <v>80</v>
      </c>
      <c r="J63" s="12">
        <f t="shared" si="0"/>
        <v>325</v>
      </c>
      <c r="K63" s="17">
        <f>J63/R63</f>
        <v>46.428571428571431</v>
      </c>
      <c r="L63" s="81">
        <v>1</v>
      </c>
      <c r="M63" s="81">
        <f t="shared" si="2"/>
        <v>67.857142857142861</v>
      </c>
      <c r="N63" s="81"/>
      <c r="O63" s="81">
        <f t="shared" si="3"/>
        <v>67.857142857142861</v>
      </c>
      <c r="P63" s="48" t="str">
        <f t="shared" si="4"/>
        <v>Lulus</v>
      </c>
      <c r="Q63" s="11"/>
      <c r="R63" s="11">
        <v>7</v>
      </c>
    </row>
    <row r="64" spans="1:18" ht="15.75" x14ac:dyDescent="0.25">
      <c r="A64" s="79">
        <v>57</v>
      </c>
      <c r="B64" s="20" t="s">
        <v>362</v>
      </c>
      <c r="C64" s="12">
        <v>81</v>
      </c>
      <c r="D64" s="12">
        <v>75</v>
      </c>
      <c r="E64" s="12">
        <v>75</v>
      </c>
      <c r="F64" s="12">
        <v>80</v>
      </c>
      <c r="G64" s="12">
        <v>75</v>
      </c>
      <c r="H64" s="12">
        <v>95</v>
      </c>
      <c r="I64" s="11">
        <v>85</v>
      </c>
      <c r="J64" s="12">
        <f t="shared" si="0"/>
        <v>566</v>
      </c>
      <c r="K64" s="17">
        <f t="shared" si="1"/>
        <v>80.857142857142861</v>
      </c>
      <c r="L64" s="81">
        <v>1</v>
      </c>
      <c r="M64" s="81">
        <f t="shared" si="2"/>
        <v>88.514285714285705</v>
      </c>
      <c r="N64" s="81"/>
      <c r="O64" s="81">
        <f t="shared" si="3"/>
        <v>88.514285714285705</v>
      </c>
      <c r="P64" s="48" t="str">
        <f t="shared" si="4"/>
        <v>Lulus</v>
      </c>
      <c r="Q64" s="11"/>
      <c r="R64" s="11">
        <v>7</v>
      </c>
    </row>
    <row r="65" spans="1:20" ht="15.75" x14ac:dyDescent="0.25">
      <c r="A65" s="79">
        <v>58</v>
      </c>
      <c r="B65" s="20" t="s">
        <v>363</v>
      </c>
      <c r="C65" s="12">
        <v>80</v>
      </c>
      <c r="D65" s="12">
        <v>85</v>
      </c>
      <c r="E65" s="12">
        <v>75</v>
      </c>
      <c r="F65" s="12">
        <v>75</v>
      </c>
      <c r="G65" s="12">
        <v>85</v>
      </c>
      <c r="H65" s="12">
        <v>95</v>
      </c>
      <c r="I65" s="11">
        <v>90</v>
      </c>
      <c r="J65" s="12">
        <f t="shared" si="0"/>
        <v>585</v>
      </c>
      <c r="K65" s="17">
        <f t="shared" si="1"/>
        <v>83.571428571428569</v>
      </c>
      <c r="L65" s="81">
        <v>1</v>
      </c>
      <c r="M65" s="81">
        <f t="shared" si="2"/>
        <v>90.142857142857139</v>
      </c>
      <c r="N65" s="81"/>
      <c r="O65" s="81">
        <f t="shared" si="3"/>
        <v>90.142857142857139</v>
      </c>
      <c r="P65" s="48" t="str">
        <f t="shared" si="4"/>
        <v>Lulus</v>
      </c>
      <c r="Q65" s="11"/>
      <c r="R65" s="11">
        <v>7</v>
      </c>
    </row>
    <row r="66" spans="1:20" ht="15.75" x14ac:dyDescent="0.25">
      <c r="A66" s="79">
        <v>59</v>
      </c>
      <c r="B66" s="20" t="s">
        <v>364</v>
      </c>
      <c r="C66" s="12">
        <v>80</v>
      </c>
      <c r="D66" s="12">
        <v>85</v>
      </c>
      <c r="E66" s="12">
        <v>90</v>
      </c>
      <c r="F66" s="12">
        <v>80</v>
      </c>
      <c r="G66" s="12">
        <v>85</v>
      </c>
      <c r="H66" s="12">
        <v>90</v>
      </c>
      <c r="I66" s="11">
        <v>70</v>
      </c>
      <c r="J66" s="12">
        <f t="shared" si="0"/>
        <v>580</v>
      </c>
      <c r="K66" s="17">
        <f>J66/R66</f>
        <v>82.857142857142861</v>
      </c>
      <c r="L66" s="81">
        <v>1</v>
      </c>
      <c r="M66" s="81">
        <f t="shared" si="2"/>
        <v>89.714285714285722</v>
      </c>
      <c r="N66" s="81"/>
      <c r="O66" s="81">
        <f t="shared" si="3"/>
        <v>89.714285714285722</v>
      </c>
      <c r="P66" s="48" t="str">
        <f t="shared" si="4"/>
        <v>Lulus</v>
      </c>
      <c r="Q66" s="11"/>
      <c r="R66" s="11">
        <v>7</v>
      </c>
    </row>
    <row r="67" spans="1:20" ht="15.75" x14ac:dyDescent="0.25">
      <c r="A67" s="79">
        <v>60</v>
      </c>
      <c r="B67" s="20" t="s">
        <v>365</v>
      </c>
      <c r="C67" s="12">
        <v>82</v>
      </c>
      <c r="D67" s="12">
        <v>85</v>
      </c>
      <c r="E67" s="12">
        <v>85</v>
      </c>
      <c r="F67" s="12">
        <v>85</v>
      </c>
      <c r="G67" s="12">
        <v>85</v>
      </c>
      <c r="H67" s="12">
        <v>100</v>
      </c>
      <c r="I67" s="11">
        <v>80</v>
      </c>
      <c r="J67" s="12">
        <f t="shared" si="0"/>
        <v>602</v>
      </c>
      <c r="K67" s="17">
        <f t="shared" si="1"/>
        <v>86</v>
      </c>
      <c r="L67" s="81">
        <v>1</v>
      </c>
      <c r="M67" s="81">
        <f t="shared" si="2"/>
        <v>91.6</v>
      </c>
      <c r="N67" s="81"/>
      <c r="O67" s="81">
        <f t="shared" si="3"/>
        <v>91.6</v>
      </c>
      <c r="P67" s="48" t="str">
        <f t="shared" si="4"/>
        <v>Lulus</v>
      </c>
      <c r="Q67" s="11"/>
      <c r="R67" s="11">
        <v>7</v>
      </c>
    </row>
    <row r="68" spans="1:20" ht="15.75" x14ac:dyDescent="0.25">
      <c r="A68" s="79">
        <v>61</v>
      </c>
      <c r="B68" s="20" t="s">
        <v>366</v>
      </c>
      <c r="C68" s="12">
        <v>80</v>
      </c>
      <c r="D68" s="12">
        <v>0</v>
      </c>
      <c r="E68" s="12">
        <v>80</v>
      </c>
      <c r="F68" s="12">
        <v>75</v>
      </c>
      <c r="G68" s="12"/>
      <c r="H68" s="12"/>
      <c r="I68" s="11">
        <v>80</v>
      </c>
      <c r="J68" s="12">
        <f t="shared" si="0"/>
        <v>315</v>
      </c>
      <c r="K68" s="17">
        <f t="shared" si="1"/>
        <v>45</v>
      </c>
      <c r="L68" s="81">
        <v>1</v>
      </c>
      <c r="M68" s="81">
        <f t="shared" si="2"/>
        <v>67</v>
      </c>
      <c r="N68" s="81"/>
      <c r="O68" s="81">
        <f t="shared" si="3"/>
        <v>67</v>
      </c>
      <c r="P68" s="48" t="str">
        <f t="shared" si="4"/>
        <v>Lulus</v>
      </c>
      <c r="Q68" s="11"/>
      <c r="R68" s="11">
        <v>7</v>
      </c>
    </row>
    <row r="69" spans="1:20" ht="15.75" x14ac:dyDescent="0.25">
      <c r="A69" s="79">
        <v>62</v>
      </c>
      <c r="B69" s="20" t="s">
        <v>367</v>
      </c>
      <c r="C69" s="12">
        <v>80</v>
      </c>
      <c r="D69" s="12">
        <v>65</v>
      </c>
      <c r="E69" s="12">
        <v>70</v>
      </c>
      <c r="F69" s="12">
        <v>60</v>
      </c>
      <c r="G69" s="12">
        <v>65</v>
      </c>
      <c r="H69" s="12">
        <v>70</v>
      </c>
      <c r="I69" s="11">
        <v>0</v>
      </c>
      <c r="J69" s="12">
        <f t="shared" si="0"/>
        <v>410</v>
      </c>
      <c r="K69" s="17">
        <f t="shared" si="1"/>
        <v>58.571428571428569</v>
      </c>
      <c r="L69" s="81">
        <v>0</v>
      </c>
      <c r="M69" s="81">
        <f t="shared" si="2"/>
        <v>35.142857142857139</v>
      </c>
      <c r="N69" s="81"/>
      <c r="O69" s="81">
        <f t="shared" si="3"/>
        <v>35.142857142857139</v>
      </c>
      <c r="P69" s="48" t="s">
        <v>1222</v>
      </c>
      <c r="Q69" s="11"/>
      <c r="R69" s="11">
        <v>7</v>
      </c>
      <c r="T69" s="3" t="s">
        <v>1216</v>
      </c>
    </row>
    <row r="70" spans="1:20" ht="15.75" x14ac:dyDescent="0.25">
      <c r="A70" s="79">
        <v>63</v>
      </c>
      <c r="B70" s="20" t="s">
        <v>368</v>
      </c>
      <c r="C70" s="12">
        <v>0</v>
      </c>
      <c r="D70" s="12">
        <v>0</v>
      </c>
      <c r="E70" s="12">
        <v>70</v>
      </c>
      <c r="F70" s="12">
        <v>0</v>
      </c>
      <c r="G70" s="12"/>
      <c r="H70" s="12"/>
      <c r="I70" s="11">
        <v>0</v>
      </c>
      <c r="J70" s="12">
        <f t="shared" si="0"/>
        <v>70</v>
      </c>
      <c r="K70" s="17">
        <f t="shared" si="1"/>
        <v>10</v>
      </c>
      <c r="L70" s="81">
        <v>1</v>
      </c>
      <c r="M70" s="81">
        <f t="shared" si="2"/>
        <v>46</v>
      </c>
      <c r="N70" s="81"/>
      <c r="O70" s="81">
        <f t="shared" si="3"/>
        <v>46</v>
      </c>
      <c r="P70" s="48" t="str">
        <f t="shared" si="4"/>
        <v>Tidak Lulus</v>
      </c>
      <c r="Q70" s="11">
        <v>1</v>
      </c>
      <c r="R70" s="11">
        <v>7</v>
      </c>
    </row>
    <row r="71" spans="1:20" ht="15.75" x14ac:dyDescent="0.25">
      <c r="A71" s="79">
        <v>64</v>
      </c>
      <c r="B71" s="20" t="s">
        <v>369</v>
      </c>
      <c r="C71" s="12">
        <v>75</v>
      </c>
      <c r="D71" s="12">
        <v>70</v>
      </c>
      <c r="E71" s="12">
        <v>100</v>
      </c>
      <c r="F71" s="12">
        <v>65</v>
      </c>
      <c r="G71" s="12">
        <v>70</v>
      </c>
      <c r="H71" s="12">
        <v>90</v>
      </c>
      <c r="I71" s="11">
        <v>70</v>
      </c>
      <c r="J71" s="12">
        <f t="shared" si="0"/>
        <v>540</v>
      </c>
      <c r="K71" s="17">
        <f t="shared" si="1"/>
        <v>77.142857142857139</v>
      </c>
      <c r="L71" s="81">
        <v>1</v>
      </c>
      <c r="M71" s="81">
        <f t="shared" si="2"/>
        <v>86.285714285714278</v>
      </c>
      <c r="N71" s="81"/>
      <c r="O71" s="81">
        <f t="shared" si="3"/>
        <v>86.285714285714278</v>
      </c>
      <c r="P71" s="48" t="str">
        <f t="shared" si="4"/>
        <v>Lulus</v>
      </c>
      <c r="Q71" s="11"/>
      <c r="R71" s="11">
        <v>7</v>
      </c>
    </row>
    <row r="72" spans="1:20" ht="15.75" x14ac:dyDescent="0.25">
      <c r="A72" s="79">
        <v>65</v>
      </c>
      <c r="B72" s="20" t="s">
        <v>370</v>
      </c>
      <c r="C72" s="12">
        <v>80</v>
      </c>
      <c r="D72" s="12">
        <v>80</v>
      </c>
      <c r="E72" s="12">
        <v>70</v>
      </c>
      <c r="F72" s="12">
        <v>80</v>
      </c>
      <c r="G72" s="12">
        <v>80</v>
      </c>
      <c r="H72" s="12">
        <v>90</v>
      </c>
      <c r="I72" s="11">
        <v>85</v>
      </c>
      <c r="J72" s="12">
        <f t="shared" si="0"/>
        <v>565</v>
      </c>
      <c r="K72" s="17">
        <f t="shared" si="1"/>
        <v>80.714285714285708</v>
      </c>
      <c r="L72" s="81">
        <v>1</v>
      </c>
      <c r="M72" s="81">
        <f t="shared" si="2"/>
        <v>88.428571428571416</v>
      </c>
      <c r="N72" s="81"/>
      <c r="O72" s="81">
        <f t="shared" si="3"/>
        <v>88.428571428571416</v>
      </c>
      <c r="P72" s="48" t="str">
        <f t="shared" si="4"/>
        <v>Lulus</v>
      </c>
      <c r="Q72" s="11"/>
      <c r="R72" s="11">
        <v>7</v>
      </c>
    </row>
    <row r="73" spans="1:20" ht="15.75" x14ac:dyDescent="0.25">
      <c r="A73" s="79">
        <v>66</v>
      </c>
      <c r="B73" s="20" t="s">
        <v>371</v>
      </c>
      <c r="C73" s="12">
        <v>80</v>
      </c>
      <c r="D73" s="12">
        <v>85</v>
      </c>
      <c r="E73" s="12">
        <v>85</v>
      </c>
      <c r="F73" s="12">
        <v>70</v>
      </c>
      <c r="G73" s="12">
        <v>85</v>
      </c>
      <c r="H73" s="12">
        <v>90</v>
      </c>
      <c r="I73" s="11">
        <v>80</v>
      </c>
      <c r="J73" s="12">
        <f t="shared" ref="J73:J81" si="5">SUM(C73:I73)</f>
        <v>575</v>
      </c>
      <c r="K73" s="17">
        <f t="shared" ref="K73:K81" si="6">J73/R73</f>
        <v>82.142857142857139</v>
      </c>
      <c r="L73" s="81">
        <v>1</v>
      </c>
      <c r="M73" s="81">
        <f t="shared" ref="M73:M81" si="7">((K73*60)/100)+(L73*40)</f>
        <v>89.285714285714278</v>
      </c>
      <c r="N73" s="81"/>
      <c r="O73" s="81">
        <f t="shared" ref="O73:O81" si="8">M73-N73</f>
        <v>89.285714285714278</v>
      </c>
      <c r="P73" s="48" t="str">
        <f t="shared" ref="P73:P81" si="9">IF(O73&gt;=55,"Lulus","Tidak Lulus")</f>
        <v>Lulus</v>
      </c>
      <c r="Q73" s="11"/>
      <c r="R73" s="11">
        <v>7</v>
      </c>
    </row>
    <row r="74" spans="1:20" ht="15.75" x14ac:dyDescent="0.25">
      <c r="A74" s="79">
        <v>67</v>
      </c>
      <c r="B74" s="20" t="s">
        <v>372</v>
      </c>
      <c r="C74" s="12">
        <v>80</v>
      </c>
      <c r="D74" s="12">
        <v>85</v>
      </c>
      <c r="E74" s="12">
        <v>85</v>
      </c>
      <c r="F74" s="12">
        <v>75</v>
      </c>
      <c r="G74" s="12">
        <v>85</v>
      </c>
      <c r="H74" s="12">
        <v>90</v>
      </c>
      <c r="I74" s="11">
        <v>80</v>
      </c>
      <c r="J74" s="12">
        <f t="shared" si="5"/>
        <v>580</v>
      </c>
      <c r="K74" s="17">
        <f t="shared" si="6"/>
        <v>82.857142857142861</v>
      </c>
      <c r="L74" s="81">
        <v>1</v>
      </c>
      <c r="M74" s="81">
        <f t="shared" si="7"/>
        <v>89.714285714285722</v>
      </c>
      <c r="N74" s="81"/>
      <c r="O74" s="81">
        <f t="shared" si="8"/>
        <v>89.714285714285722</v>
      </c>
      <c r="P74" s="48" t="str">
        <f t="shared" si="9"/>
        <v>Lulus</v>
      </c>
      <c r="Q74" s="11"/>
      <c r="R74" s="11">
        <v>7</v>
      </c>
    </row>
    <row r="75" spans="1:20" ht="15.75" x14ac:dyDescent="0.25">
      <c r="A75" s="79">
        <v>68</v>
      </c>
      <c r="B75" s="20" t="s">
        <v>373</v>
      </c>
      <c r="C75" s="12">
        <v>81</v>
      </c>
      <c r="D75" s="12">
        <v>85</v>
      </c>
      <c r="E75" s="12">
        <v>80</v>
      </c>
      <c r="F75" s="12">
        <v>95</v>
      </c>
      <c r="G75" s="12">
        <v>85</v>
      </c>
      <c r="H75" s="12">
        <v>95</v>
      </c>
      <c r="I75" s="11">
        <v>75</v>
      </c>
      <c r="J75" s="12">
        <f t="shared" si="5"/>
        <v>596</v>
      </c>
      <c r="K75" s="17">
        <f t="shared" si="6"/>
        <v>85.142857142857139</v>
      </c>
      <c r="L75" s="81">
        <v>1</v>
      </c>
      <c r="M75" s="81">
        <f t="shared" si="7"/>
        <v>91.085714285714289</v>
      </c>
      <c r="N75" s="81"/>
      <c r="O75" s="81">
        <f t="shared" si="8"/>
        <v>91.085714285714289</v>
      </c>
      <c r="P75" s="48" t="str">
        <f t="shared" si="9"/>
        <v>Lulus</v>
      </c>
      <c r="Q75" s="11"/>
      <c r="R75" s="11">
        <v>7</v>
      </c>
    </row>
    <row r="76" spans="1:20" ht="15.75" x14ac:dyDescent="0.25">
      <c r="A76" s="79">
        <v>69</v>
      </c>
      <c r="B76" s="20" t="s">
        <v>374</v>
      </c>
      <c r="C76" s="12">
        <v>80</v>
      </c>
      <c r="D76" s="12">
        <v>100</v>
      </c>
      <c r="E76" s="12">
        <v>70</v>
      </c>
      <c r="F76" s="12">
        <v>75</v>
      </c>
      <c r="G76" s="12">
        <v>100</v>
      </c>
      <c r="H76" s="12">
        <v>77.5</v>
      </c>
      <c r="I76" s="11">
        <v>70</v>
      </c>
      <c r="J76" s="12">
        <f t="shared" si="5"/>
        <v>572.5</v>
      </c>
      <c r="K76" s="17">
        <f t="shared" si="6"/>
        <v>81.785714285714292</v>
      </c>
      <c r="L76" s="81">
        <v>1</v>
      </c>
      <c r="M76" s="81">
        <f t="shared" si="7"/>
        <v>89.071428571428584</v>
      </c>
      <c r="N76" s="81"/>
      <c r="O76" s="81">
        <f t="shared" si="8"/>
        <v>89.071428571428584</v>
      </c>
      <c r="P76" s="48" t="str">
        <f t="shared" si="9"/>
        <v>Lulus</v>
      </c>
      <c r="Q76" s="11"/>
      <c r="R76" s="11">
        <v>7</v>
      </c>
    </row>
    <row r="77" spans="1:20" ht="15.75" x14ac:dyDescent="0.25">
      <c r="A77" s="79">
        <v>70</v>
      </c>
      <c r="B77" s="20" t="s">
        <v>375</v>
      </c>
      <c r="C77" s="12">
        <v>79</v>
      </c>
      <c r="D77" s="12">
        <v>80</v>
      </c>
      <c r="E77" s="12">
        <v>80</v>
      </c>
      <c r="F77" s="12">
        <v>75</v>
      </c>
      <c r="G77" s="12">
        <v>80</v>
      </c>
      <c r="H77" s="12">
        <v>95</v>
      </c>
      <c r="I77" s="11">
        <v>80</v>
      </c>
      <c r="J77" s="12">
        <f t="shared" si="5"/>
        <v>569</v>
      </c>
      <c r="K77" s="17">
        <f t="shared" si="6"/>
        <v>81.285714285714292</v>
      </c>
      <c r="L77" s="81">
        <v>1</v>
      </c>
      <c r="M77" s="81">
        <f t="shared" si="7"/>
        <v>88.771428571428572</v>
      </c>
      <c r="N77" s="81"/>
      <c r="O77" s="81">
        <f t="shared" si="8"/>
        <v>88.771428571428572</v>
      </c>
      <c r="P77" s="48" t="str">
        <f t="shared" si="9"/>
        <v>Lulus</v>
      </c>
      <c r="Q77" s="11"/>
      <c r="R77" s="11">
        <v>7</v>
      </c>
    </row>
    <row r="78" spans="1:20" ht="15.75" x14ac:dyDescent="0.25">
      <c r="A78" s="79">
        <v>71</v>
      </c>
      <c r="B78" s="30" t="s">
        <v>376</v>
      </c>
      <c r="C78" s="12">
        <v>80</v>
      </c>
      <c r="D78" s="12">
        <v>0</v>
      </c>
      <c r="E78" s="12">
        <v>70</v>
      </c>
      <c r="F78" s="12">
        <v>75</v>
      </c>
      <c r="G78" s="12"/>
      <c r="H78" s="12">
        <v>77.5</v>
      </c>
      <c r="I78" s="11">
        <v>0</v>
      </c>
      <c r="J78" s="12">
        <f t="shared" si="5"/>
        <v>302.5</v>
      </c>
      <c r="K78" s="17">
        <f t="shared" si="6"/>
        <v>43.214285714285715</v>
      </c>
      <c r="L78" s="81">
        <v>0</v>
      </c>
      <c r="M78" s="81">
        <f t="shared" si="7"/>
        <v>25.928571428571431</v>
      </c>
      <c r="N78" s="81"/>
      <c r="O78" s="81">
        <f t="shared" si="8"/>
        <v>25.928571428571431</v>
      </c>
      <c r="P78" s="48" t="str">
        <f t="shared" si="9"/>
        <v>Tidak Lulus</v>
      </c>
      <c r="Q78" s="11">
        <v>1</v>
      </c>
      <c r="R78" s="11">
        <v>7</v>
      </c>
    </row>
    <row r="79" spans="1:20" ht="15.75" x14ac:dyDescent="0.25">
      <c r="A79" s="79">
        <v>72</v>
      </c>
      <c r="B79" s="30" t="s">
        <v>377</v>
      </c>
      <c r="C79" s="12">
        <v>0</v>
      </c>
      <c r="D79" s="12">
        <v>0</v>
      </c>
      <c r="E79" s="12">
        <v>0</v>
      </c>
      <c r="F79" s="12">
        <v>0</v>
      </c>
      <c r="G79" s="12"/>
      <c r="H79" s="12"/>
      <c r="I79" s="11">
        <v>0</v>
      </c>
      <c r="J79" s="12">
        <f t="shared" si="5"/>
        <v>0</v>
      </c>
      <c r="K79" s="17">
        <f t="shared" si="6"/>
        <v>0</v>
      </c>
      <c r="L79" s="81">
        <v>0</v>
      </c>
      <c r="M79" s="81">
        <f t="shared" si="7"/>
        <v>0</v>
      </c>
      <c r="N79" s="81"/>
      <c r="O79" s="81">
        <f t="shared" si="8"/>
        <v>0</v>
      </c>
      <c r="P79" s="48" t="str">
        <f t="shared" si="9"/>
        <v>Tidak Lulus</v>
      </c>
      <c r="Q79" s="11">
        <v>1</v>
      </c>
      <c r="R79" s="11">
        <v>7</v>
      </c>
    </row>
    <row r="80" spans="1:20" ht="15.75" x14ac:dyDescent="0.25">
      <c r="A80" s="79">
        <v>73</v>
      </c>
      <c r="B80" s="30" t="s">
        <v>378</v>
      </c>
      <c r="C80" s="12">
        <v>0</v>
      </c>
      <c r="D80" s="12">
        <v>0</v>
      </c>
      <c r="E80" s="12">
        <v>0</v>
      </c>
      <c r="F80" s="12">
        <v>0</v>
      </c>
      <c r="G80" s="12"/>
      <c r="H80" s="12"/>
      <c r="I80" s="11">
        <v>0</v>
      </c>
      <c r="J80" s="12">
        <f t="shared" si="5"/>
        <v>0</v>
      </c>
      <c r="K80" s="17">
        <f t="shared" si="6"/>
        <v>0</v>
      </c>
      <c r="L80" s="81">
        <v>0</v>
      </c>
      <c r="M80" s="81">
        <f t="shared" si="7"/>
        <v>0</v>
      </c>
      <c r="N80" s="81"/>
      <c r="O80" s="81">
        <f t="shared" si="8"/>
        <v>0</v>
      </c>
      <c r="P80" s="48" t="str">
        <f t="shared" si="9"/>
        <v>Tidak Lulus</v>
      </c>
      <c r="Q80" s="11">
        <v>1</v>
      </c>
      <c r="R80" s="11">
        <v>7</v>
      </c>
    </row>
    <row r="81" spans="1:18" ht="15.75" x14ac:dyDescent="0.25">
      <c r="A81" s="16">
        <v>74</v>
      </c>
      <c r="B81" s="29" t="s">
        <v>379</v>
      </c>
      <c r="C81" s="12">
        <v>85</v>
      </c>
      <c r="D81" s="12">
        <v>100</v>
      </c>
      <c r="E81" s="12">
        <v>80</v>
      </c>
      <c r="F81" s="12">
        <v>80</v>
      </c>
      <c r="G81" s="12">
        <v>100</v>
      </c>
      <c r="H81" s="12">
        <v>95</v>
      </c>
      <c r="I81" s="11">
        <v>0</v>
      </c>
      <c r="J81" s="12">
        <f t="shared" si="5"/>
        <v>540</v>
      </c>
      <c r="K81" s="17">
        <f t="shared" si="6"/>
        <v>77.142857142857139</v>
      </c>
      <c r="L81" s="81">
        <v>1</v>
      </c>
      <c r="M81" s="81">
        <f t="shared" si="7"/>
        <v>86.285714285714278</v>
      </c>
      <c r="N81" s="81"/>
      <c r="O81" s="81">
        <f t="shared" si="8"/>
        <v>86.285714285714278</v>
      </c>
      <c r="P81" s="48" t="str">
        <f t="shared" si="9"/>
        <v>Lulus</v>
      </c>
      <c r="Q81" s="11"/>
      <c r="R81" s="11">
        <v>7</v>
      </c>
    </row>
    <row r="82" spans="1:18" ht="15.75" x14ac:dyDescent="0.25">
      <c r="A82" s="11"/>
      <c r="B82" s="3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1"/>
      <c r="Q82" s="11">
        <f>SUM(Q8:Q81)</f>
        <v>10</v>
      </c>
      <c r="R82" s="11"/>
    </row>
  </sheetData>
  <sheetProtection algorithmName="SHA-512" hashValue="sXMZheZOblxLUS6xTA1t2/NU0wJnYEW7TLzl4hJMqyFLANAiaIrLW7sk+6mvQl3dDrpyT1+whujs4JMkgDOn1Q==" saltValue="4yqJS7O+Bx4pQebmpagz/A==" spinCount="100000" sheet="1" objects="1" scenarios="1"/>
  <mergeCells count="7">
    <mergeCell ref="C6:I6"/>
    <mergeCell ref="J6:J7"/>
    <mergeCell ref="K6:K7"/>
    <mergeCell ref="A1:P1"/>
    <mergeCell ref="A2:P2"/>
    <mergeCell ref="A3:P3"/>
    <mergeCell ref="A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showGridLines="0" workbookViewId="0">
      <selection sqref="A1:P1"/>
    </sheetView>
  </sheetViews>
  <sheetFormatPr defaultRowHeight="15" x14ac:dyDescent="0.25"/>
  <cols>
    <col min="2" max="2" width="53.7109375" style="41" customWidth="1"/>
    <col min="3" max="11" width="0" hidden="1" customWidth="1"/>
    <col min="12" max="15" width="0" style="3" hidden="1" customWidth="1"/>
    <col min="16" max="16" width="17.140625" customWidth="1"/>
    <col min="17" max="19" width="0" hidden="1" customWidth="1"/>
  </cols>
  <sheetData>
    <row r="1" spans="1:18" ht="15.75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8" ht="15.75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8" ht="15.75" x14ac:dyDescent="0.25">
      <c r="A3" s="40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8" ht="15.75" x14ac:dyDescent="0.25">
      <c r="A4" s="40" t="s">
        <v>381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18" ht="15.75" x14ac:dyDescent="0.25">
      <c r="A6" s="11"/>
      <c r="B6" s="39"/>
      <c r="C6" s="7" t="s">
        <v>76</v>
      </c>
      <c r="D6" s="7"/>
      <c r="E6" s="7"/>
      <c r="F6" s="7"/>
      <c r="G6" s="7"/>
      <c r="H6" s="7"/>
      <c r="I6" s="7"/>
      <c r="J6" s="7" t="s">
        <v>77</v>
      </c>
      <c r="K6" s="55" t="s">
        <v>157</v>
      </c>
      <c r="L6" s="80"/>
      <c r="M6" s="80"/>
      <c r="N6" s="80"/>
      <c r="O6" s="80"/>
      <c r="P6" s="11"/>
      <c r="Q6" s="11"/>
      <c r="R6" s="11"/>
    </row>
    <row r="7" spans="1:18" ht="15" customHeight="1" x14ac:dyDescent="0.25">
      <c r="A7" s="77" t="s">
        <v>0</v>
      </c>
      <c r="B7" s="78" t="s">
        <v>1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7"/>
      <c r="K7" s="56"/>
      <c r="L7" s="80" t="s">
        <v>1203</v>
      </c>
      <c r="M7" s="80" t="s">
        <v>1204</v>
      </c>
      <c r="N7" s="80" t="s">
        <v>1205</v>
      </c>
      <c r="O7" s="80" t="s">
        <v>1206</v>
      </c>
      <c r="P7" s="90" t="s">
        <v>1207</v>
      </c>
      <c r="Q7" s="11"/>
      <c r="R7" s="11"/>
    </row>
    <row r="8" spans="1:18" ht="15.75" x14ac:dyDescent="0.25">
      <c r="A8" s="74">
        <v>1</v>
      </c>
      <c r="B8" s="33" t="s">
        <v>382</v>
      </c>
      <c r="C8" s="11">
        <v>70</v>
      </c>
      <c r="D8" s="12">
        <v>60</v>
      </c>
      <c r="E8" s="12">
        <v>60</v>
      </c>
      <c r="F8" s="12">
        <v>60</v>
      </c>
      <c r="G8" s="12">
        <v>70</v>
      </c>
      <c r="H8" s="12">
        <v>80</v>
      </c>
      <c r="I8" s="12">
        <v>0</v>
      </c>
      <c r="J8" s="12">
        <f>SUM(C8:I8)</f>
        <v>400</v>
      </c>
      <c r="K8" s="17">
        <f>J8/Q8</f>
        <v>57.142857142857146</v>
      </c>
      <c r="L8" s="81">
        <v>1</v>
      </c>
      <c r="M8" s="81">
        <f>((K8*60)/100)+(L8*40)</f>
        <v>74.285714285714292</v>
      </c>
      <c r="N8" s="81"/>
      <c r="O8" s="81">
        <f>M8-N8</f>
        <v>74.285714285714292</v>
      </c>
      <c r="P8" s="48" t="str">
        <f>IF(O8&gt;=55,"Lulus","Tidak Lulus")</f>
        <v>Lulus</v>
      </c>
      <c r="Q8" s="11">
        <v>7</v>
      </c>
      <c r="R8" s="11"/>
    </row>
    <row r="9" spans="1:18" ht="15.75" x14ac:dyDescent="0.25">
      <c r="A9" s="74">
        <v>2</v>
      </c>
      <c r="B9" s="33" t="s">
        <v>383</v>
      </c>
      <c r="C9" s="11">
        <v>0</v>
      </c>
      <c r="D9" s="12"/>
      <c r="E9" s="12">
        <v>75</v>
      </c>
      <c r="F9" s="12">
        <v>0</v>
      </c>
      <c r="G9" s="12">
        <v>0</v>
      </c>
      <c r="H9" s="12">
        <v>0</v>
      </c>
      <c r="I9" s="12">
        <v>85</v>
      </c>
      <c r="J9" s="12">
        <f t="shared" ref="J9:J72" si="0">SUM(C9:I9)</f>
        <v>160</v>
      </c>
      <c r="K9" s="17">
        <f t="shared" ref="K9:K72" si="1">J9/Q9</f>
        <v>22.857142857142858</v>
      </c>
      <c r="L9" s="81">
        <v>1</v>
      </c>
      <c r="M9" s="81">
        <f t="shared" ref="M9:M72" si="2">((K9*60)/100)+(L9*40)</f>
        <v>53.714285714285715</v>
      </c>
      <c r="N9" s="81"/>
      <c r="O9" s="81">
        <f t="shared" ref="O9:O72" si="3">M9-N9</f>
        <v>53.714285714285715</v>
      </c>
      <c r="P9" s="48" t="str">
        <f t="shared" ref="P9:P72" si="4">IF(O9&gt;=55,"Lulus","Tidak Lulus")</f>
        <v>Tidak Lulus</v>
      </c>
      <c r="Q9" s="11">
        <v>7</v>
      </c>
      <c r="R9" s="11">
        <v>1</v>
      </c>
    </row>
    <row r="10" spans="1:18" ht="15.75" x14ac:dyDescent="0.25">
      <c r="A10" s="74">
        <v>3</v>
      </c>
      <c r="B10" s="33" t="s">
        <v>384</v>
      </c>
      <c r="C10" s="11">
        <v>80</v>
      </c>
      <c r="D10" s="12">
        <v>85</v>
      </c>
      <c r="E10" s="12">
        <v>65</v>
      </c>
      <c r="F10" s="12">
        <v>60</v>
      </c>
      <c r="G10" s="12">
        <v>80</v>
      </c>
      <c r="H10" s="12">
        <v>80</v>
      </c>
      <c r="I10" s="12">
        <v>0</v>
      </c>
      <c r="J10" s="12">
        <f t="shared" si="0"/>
        <v>450</v>
      </c>
      <c r="K10" s="17">
        <f t="shared" si="1"/>
        <v>64.285714285714292</v>
      </c>
      <c r="L10" s="81">
        <v>1</v>
      </c>
      <c r="M10" s="81">
        <f t="shared" si="2"/>
        <v>78.571428571428584</v>
      </c>
      <c r="N10" s="81"/>
      <c r="O10" s="81">
        <f t="shared" si="3"/>
        <v>78.571428571428584</v>
      </c>
      <c r="P10" s="48" t="str">
        <f t="shared" si="4"/>
        <v>Lulus</v>
      </c>
      <c r="Q10" s="11">
        <v>7</v>
      </c>
      <c r="R10" s="11"/>
    </row>
    <row r="11" spans="1:18" ht="15.75" x14ac:dyDescent="0.25">
      <c r="A11" s="74">
        <v>4</v>
      </c>
      <c r="B11" s="33" t="s">
        <v>385</v>
      </c>
      <c r="C11" s="11">
        <v>75</v>
      </c>
      <c r="D11" s="12">
        <v>80</v>
      </c>
      <c r="E11" s="12">
        <v>85</v>
      </c>
      <c r="F11" s="12">
        <v>75</v>
      </c>
      <c r="G11" s="12">
        <v>85</v>
      </c>
      <c r="H11" s="12">
        <v>85</v>
      </c>
      <c r="I11" s="12">
        <v>65</v>
      </c>
      <c r="J11" s="12">
        <f t="shared" si="0"/>
        <v>550</v>
      </c>
      <c r="K11" s="17">
        <f t="shared" si="1"/>
        <v>78.571428571428569</v>
      </c>
      <c r="L11" s="81">
        <v>1</v>
      </c>
      <c r="M11" s="81">
        <f t="shared" si="2"/>
        <v>87.142857142857139</v>
      </c>
      <c r="N11" s="81"/>
      <c r="O11" s="81">
        <f t="shared" si="3"/>
        <v>87.142857142857139</v>
      </c>
      <c r="P11" s="48" t="str">
        <f t="shared" si="4"/>
        <v>Lulus</v>
      </c>
      <c r="Q11" s="11">
        <v>7</v>
      </c>
      <c r="R11" s="11"/>
    </row>
    <row r="12" spans="1:18" ht="15.75" x14ac:dyDescent="0.25">
      <c r="A12" s="74">
        <v>5</v>
      </c>
      <c r="B12" s="33" t="s">
        <v>386</v>
      </c>
      <c r="C12" s="11">
        <v>85</v>
      </c>
      <c r="D12" s="12">
        <v>85</v>
      </c>
      <c r="E12" s="12">
        <v>85</v>
      </c>
      <c r="F12" s="12">
        <v>80</v>
      </c>
      <c r="G12" s="12">
        <v>85</v>
      </c>
      <c r="H12" s="12">
        <v>95</v>
      </c>
      <c r="I12" s="12">
        <v>85</v>
      </c>
      <c r="J12" s="12">
        <f t="shared" si="0"/>
        <v>600</v>
      </c>
      <c r="K12" s="17">
        <f t="shared" si="1"/>
        <v>85.714285714285708</v>
      </c>
      <c r="L12" s="81">
        <v>1</v>
      </c>
      <c r="M12" s="81">
        <f t="shared" si="2"/>
        <v>91.428571428571416</v>
      </c>
      <c r="N12" s="81"/>
      <c r="O12" s="81">
        <f t="shared" si="3"/>
        <v>91.428571428571416</v>
      </c>
      <c r="P12" s="48" t="str">
        <f t="shared" si="4"/>
        <v>Lulus</v>
      </c>
      <c r="Q12" s="11">
        <v>7</v>
      </c>
      <c r="R12" s="11"/>
    </row>
    <row r="13" spans="1:18" ht="15.75" x14ac:dyDescent="0.25">
      <c r="A13" s="74">
        <v>6</v>
      </c>
      <c r="B13" s="33" t="s">
        <v>387</v>
      </c>
      <c r="C13" s="11">
        <v>80</v>
      </c>
      <c r="D13" s="12">
        <v>80</v>
      </c>
      <c r="E13" s="12">
        <v>85</v>
      </c>
      <c r="F13" s="12">
        <v>75</v>
      </c>
      <c r="G13" s="12">
        <v>85</v>
      </c>
      <c r="H13" s="12">
        <v>90</v>
      </c>
      <c r="I13" s="12">
        <v>60</v>
      </c>
      <c r="J13" s="12">
        <f t="shared" si="0"/>
        <v>555</v>
      </c>
      <c r="K13" s="17">
        <f t="shared" si="1"/>
        <v>79.285714285714292</v>
      </c>
      <c r="L13" s="81">
        <v>1</v>
      </c>
      <c r="M13" s="81">
        <f t="shared" si="2"/>
        <v>87.571428571428584</v>
      </c>
      <c r="N13" s="81"/>
      <c r="O13" s="81">
        <f t="shared" si="3"/>
        <v>87.571428571428584</v>
      </c>
      <c r="P13" s="48" t="str">
        <f t="shared" si="4"/>
        <v>Lulus</v>
      </c>
      <c r="Q13" s="11">
        <v>7</v>
      </c>
      <c r="R13" s="11"/>
    </row>
    <row r="14" spans="1:18" ht="15.75" x14ac:dyDescent="0.25">
      <c r="A14" s="74">
        <v>7</v>
      </c>
      <c r="B14" s="33" t="s">
        <v>388</v>
      </c>
      <c r="C14" s="11">
        <v>80</v>
      </c>
      <c r="D14" s="12">
        <v>85</v>
      </c>
      <c r="E14" s="12">
        <v>85</v>
      </c>
      <c r="F14" s="12">
        <v>75</v>
      </c>
      <c r="G14" s="12">
        <v>60</v>
      </c>
      <c r="H14" s="12">
        <v>95</v>
      </c>
      <c r="I14" s="12">
        <v>85</v>
      </c>
      <c r="J14" s="12">
        <f t="shared" si="0"/>
        <v>565</v>
      </c>
      <c r="K14" s="17">
        <f t="shared" si="1"/>
        <v>80.714285714285708</v>
      </c>
      <c r="L14" s="81">
        <v>1</v>
      </c>
      <c r="M14" s="81">
        <f t="shared" si="2"/>
        <v>88.428571428571416</v>
      </c>
      <c r="N14" s="81"/>
      <c r="O14" s="81">
        <f t="shared" si="3"/>
        <v>88.428571428571416</v>
      </c>
      <c r="P14" s="48" t="str">
        <f t="shared" si="4"/>
        <v>Lulus</v>
      </c>
      <c r="Q14" s="11">
        <v>7</v>
      </c>
      <c r="R14" s="11"/>
    </row>
    <row r="15" spans="1:18" ht="15.75" x14ac:dyDescent="0.25">
      <c r="A15" s="74">
        <v>8</v>
      </c>
      <c r="B15" s="33" t="s">
        <v>389</v>
      </c>
      <c r="C15" s="11">
        <v>80</v>
      </c>
      <c r="D15" s="12">
        <v>80</v>
      </c>
      <c r="E15" s="12">
        <v>85</v>
      </c>
      <c r="F15" s="12">
        <v>70</v>
      </c>
      <c r="G15" s="12">
        <v>85</v>
      </c>
      <c r="H15" s="12">
        <v>80</v>
      </c>
      <c r="I15" s="12">
        <v>80</v>
      </c>
      <c r="J15" s="12">
        <f t="shared" si="0"/>
        <v>560</v>
      </c>
      <c r="K15" s="17">
        <f t="shared" si="1"/>
        <v>80</v>
      </c>
      <c r="L15" s="81">
        <v>1</v>
      </c>
      <c r="M15" s="81">
        <f t="shared" si="2"/>
        <v>88</v>
      </c>
      <c r="N15" s="81"/>
      <c r="O15" s="81">
        <f t="shared" si="3"/>
        <v>88</v>
      </c>
      <c r="P15" s="48" t="str">
        <f t="shared" si="4"/>
        <v>Lulus</v>
      </c>
      <c r="Q15" s="11">
        <v>7</v>
      </c>
      <c r="R15" s="11"/>
    </row>
    <row r="16" spans="1:18" ht="15.75" x14ac:dyDescent="0.25">
      <c r="A16" s="74">
        <v>9</v>
      </c>
      <c r="B16" s="33" t="s">
        <v>390</v>
      </c>
      <c r="C16" s="11">
        <v>75</v>
      </c>
      <c r="D16" s="12">
        <v>100</v>
      </c>
      <c r="E16" s="12">
        <v>85</v>
      </c>
      <c r="F16" s="12">
        <v>75</v>
      </c>
      <c r="G16" s="12">
        <v>85</v>
      </c>
      <c r="H16" s="12">
        <v>95</v>
      </c>
      <c r="I16" s="12">
        <v>80</v>
      </c>
      <c r="J16" s="12">
        <f t="shared" si="0"/>
        <v>595</v>
      </c>
      <c r="K16" s="17">
        <f t="shared" si="1"/>
        <v>85</v>
      </c>
      <c r="L16" s="81">
        <v>1</v>
      </c>
      <c r="M16" s="81">
        <f t="shared" si="2"/>
        <v>91</v>
      </c>
      <c r="N16" s="81"/>
      <c r="O16" s="81">
        <f t="shared" si="3"/>
        <v>91</v>
      </c>
      <c r="P16" s="48" t="str">
        <f t="shared" si="4"/>
        <v>Lulus</v>
      </c>
      <c r="Q16" s="11">
        <v>7</v>
      </c>
      <c r="R16" s="11"/>
    </row>
    <row r="17" spans="1:18" ht="15.75" x14ac:dyDescent="0.25">
      <c r="A17" s="74">
        <v>10</v>
      </c>
      <c r="B17" s="33" t="s">
        <v>391</v>
      </c>
      <c r="C17" s="11">
        <v>0</v>
      </c>
      <c r="D17" s="12"/>
      <c r="E17" s="12">
        <v>70</v>
      </c>
      <c r="F17" s="12">
        <v>0</v>
      </c>
      <c r="G17" s="12">
        <v>0</v>
      </c>
      <c r="H17" s="12">
        <v>0</v>
      </c>
      <c r="I17" s="12">
        <v>0</v>
      </c>
      <c r="J17" s="12">
        <f t="shared" si="0"/>
        <v>70</v>
      </c>
      <c r="K17" s="17">
        <f t="shared" si="1"/>
        <v>10</v>
      </c>
      <c r="L17" s="81">
        <v>1</v>
      </c>
      <c r="M17" s="81">
        <f t="shared" si="2"/>
        <v>46</v>
      </c>
      <c r="N17" s="81"/>
      <c r="O17" s="81">
        <f t="shared" si="3"/>
        <v>46</v>
      </c>
      <c r="P17" s="48" t="str">
        <f t="shared" si="4"/>
        <v>Tidak Lulus</v>
      </c>
      <c r="Q17" s="11">
        <v>7</v>
      </c>
      <c r="R17" s="11">
        <v>1</v>
      </c>
    </row>
    <row r="18" spans="1:18" ht="15.75" x14ac:dyDescent="0.25">
      <c r="A18" s="74">
        <v>11</v>
      </c>
      <c r="B18" s="33" t="s">
        <v>392</v>
      </c>
      <c r="C18" s="11">
        <v>90</v>
      </c>
      <c r="D18" s="12">
        <v>85</v>
      </c>
      <c r="E18" s="12">
        <v>85</v>
      </c>
      <c r="F18" s="12">
        <v>90</v>
      </c>
      <c r="G18" s="12">
        <v>85</v>
      </c>
      <c r="H18" s="12">
        <v>95</v>
      </c>
      <c r="I18" s="12">
        <v>95</v>
      </c>
      <c r="J18" s="12">
        <f t="shared" si="0"/>
        <v>625</v>
      </c>
      <c r="K18" s="17">
        <f t="shared" si="1"/>
        <v>89.285714285714292</v>
      </c>
      <c r="L18" s="81">
        <v>1</v>
      </c>
      <c r="M18" s="81">
        <f t="shared" si="2"/>
        <v>93.571428571428584</v>
      </c>
      <c r="N18" s="81"/>
      <c r="O18" s="81">
        <f t="shared" si="3"/>
        <v>93.571428571428584</v>
      </c>
      <c r="P18" s="48" t="str">
        <f t="shared" si="4"/>
        <v>Lulus</v>
      </c>
      <c r="Q18" s="11">
        <v>7</v>
      </c>
      <c r="R18" s="11"/>
    </row>
    <row r="19" spans="1:18" ht="15.75" x14ac:dyDescent="0.25">
      <c r="A19" s="74">
        <v>12</v>
      </c>
      <c r="B19" s="33" t="s">
        <v>393</v>
      </c>
      <c r="C19" s="11">
        <v>0</v>
      </c>
      <c r="D19" s="12"/>
      <c r="E19" s="12">
        <v>70</v>
      </c>
      <c r="F19" s="12">
        <v>0</v>
      </c>
      <c r="G19" s="12">
        <v>0</v>
      </c>
      <c r="H19" s="12">
        <v>0</v>
      </c>
      <c r="I19" s="12">
        <v>0</v>
      </c>
      <c r="J19" s="12">
        <f t="shared" si="0"/>
        <v>70</v>
      </c>
      <c r="K19" s="17">
        <f t="shared" si="1"/>
        <v>10</v>
      </c>
      <c r="L19" s="81">
        <v>1</v>
      </c>
      <c r="M19" s="81">
        <f t="shared" si="2"/>
        <v>46</v>
      </c>
      <c r="N19" s="81"/>
      <c r="O19" s="81">
        <f t="shared" si="3"/>
        <v>46</v>
      </c>
      <c r="P19" s="48" t="str">
        <f t="shared" si="4"/>
        <v>Tidak Lulus</v>
      </c>
      <c r="Q19" s="11">
        <v>7</v>
      </c>
      <c r="R19" s="11">
        <v>1</v>
      </c>
    </row>
    <row r="20" spans="1:18" ht="15.75" x14ac:dyDescent="0.25">
      <c r="A20" s="74">
        <v>13</v>
      </c>
      <c r="B20" s="33" t="s">
        <v>394</v>
      </c>
      <c r="C20" s="11">
        <v>80</v>
      </c>
      <c r="D20" s="12">
        <v>85</v>
      </c>
      <c r="E20" s="12">
        <v>85</v>
      </c>
      <c r="F20" s="12">
        <v>75</v>
      </c>
      <c r="G20" s="12">
        <v>85</v>
      </c>
      <c r="H20" s="12">
        <v>95</v>
      </c>
      <c r="I20" s="12">
        <v>85</v>
      </c>
      <c r="J20" s="12">
        <f t="shared" si="0"/>
        <v>590</v>
      </c>
      <c r="K20" s="17">
        <f t="shared" si="1"/>
        <v>84.285714285714292</v>
      </c>
      <c r="L20" s="81">
        <v>1</v>
      </c>
      <c r="M20" s="81">
        <f t="shared" si="2"/>
        <v>90.571428571428584</v>
      </c>
      <c r="N20" s="81"/>
      <c r="O20" s="81">
        <f t="shared" si="3"/>
        <v>90.571428571428584</v>
      </c>
      <c r="P20" s="48" t="str">
        <f t="shared" si="4"/>
        <v>Lulus</v>
      </c>
      <c r="Q20" s="11">
        <v>7</v>
      </c>
      <c r="R20" s="11"/>
    </row>
    <row r="21" spans="1:18" ht="15.75" x14ac:dyDescent="0.25">
      <c r="A21" s="79">
        <v>14</v>
      </c>
      <c r="B21" s="33" t="s">
        <v>395</v>
      </c>
      <c r="C21" s="11">
        <v>85</v>
      </c>
      <c r="D21" s="12">
        <v>100</v>
      </c>
      <c r="E21" s="12">
        <v>85</v>
      </c>
      <c r="F21" s="12">
        <v>80</v>
      </c>
      <c r="G21" s="12">
        <v>85</v>
      </c>
      <c r="H21" s="12">
        <v>100</v>
      </c>
      <c r="I21" s="12">
        <v>80</v>
      </c>
      <c r="J21" s="12">
        <f t="shared" si="0"/>
        <v>615</v>
      </c>
      <c r="K21" s="17">
        <f t="shared" si="1"/>
        <v>87.857142857142861</v>
      </c>
      <c r="L21" s="81">
        <v>1</v>
      </c>
      <c r="M21" s="81">
        <f t="shared" si="2"/>
        <v>92.714285714285722</v>
      </c>
      <c r="N21" s="81"/>
      <c r="O21" s="81">
        <f t="shared" si="3"/>
        <v>92.714285714285722</v>
      </c>
      <c r="P21" s="48" t="str">
        <f t="shared" si="4"/>
        <v>Lulus</v>
      </c>
      <c r="Q21" s="11">
        <v>7</v>
      </c>
      <c r="R21" s="11"/>
    </row>
    <row r="22" spans="1:18" ht="15.75" x14ac:dyDescent="0.25">
      <c r="A22" s="79">
        <v>15</v>
      </c>
      <c r="B22" s="33" t="s">
        <v>396</v>
      </c>
      <c r="C22" s="11">
        <v>90</v>
      </c>
      <c r="D22" s="12">
        <v>80</v>
      </c>
      <c r="E22" s="12">
        <v>85</v>
      </c>
      <c r="F22" s="12">
        <v>80</v>
      </c>
      <c r="G22" s="12">
        <v>85</v>
      </c>
      <c r="H22" s="12">
        <v>100</v>
      </c>
      <c r="I22" s="12">
        <v>95</v>
      </c>
      <c r="J22" s="12">
        <f t="shared" si="0"/>
        <v>615</v>
      </c>
      <c r="K22" s="17">
        <f t="shared" si="1"/>
        <v>87.857142857142861</v>
      </c>
      <c r="L22" s="81">
        <v>1</v>
      </c>
      <c r="M22" s="81">
        <f t="shared" si="2"/>
        <v>92.714285714285722</v>
      </c>
      <c r="N22" s="81"/>
      <c r="O22" s="81">
        <f t="shared" si="3"/>
        <v>92.714285714285722</v>
      </c>
      <c r="P22" s="48" t="str">
        <f t="shared" si="4"/>
        <v>Lulus</v>
      </c>
      <c r="Q22" s="11">
        <v>7</v>
      </c>
      <c r="R22" s="11"/>
    </row>
    <row r="23" spans="1:18" ht="15.75" x14ac:dyDescent="0.25">
      <c r="A23" s="79">
        <v>16</v>
      </c>
      <c r="B23" s="21" t="s">
        <v>397</v>
      </c>
      <c r="C23" s="11">
        <v>80</v>
      </c>
      <c r="D23" s="12">
        <v>85</v>
      </c>
      <c r="E23" s="12">
        <v>85</v>
      </c>
      <c r="F23" s="12">
        <v>80</v>
      </c>
      <c r="G23" s="12">
        <v>85</v>
      </c>
      <c r="H23" s="12">
        <v>95</v>
      </c>
      <c r="I23" s="12">
        <v>85</v>
      </c>
      <c r="J23" s="12">
        <f t="shared" si="0"/>
        <v>595</v>
      </c>
      <c r="K23" s="17">
        <f t="shared" si="1"/>
        <v>85</v>
      </c>
      <c r="L23" s="81">
        <v>1</v>
      </c>
      <c r="M23" s="81">
        <f t="shared" si="2"/>
        <v>91</v>
      </c>
      <c r="N23" s="81"/>
      <c r="O23" s="81">
        <f t="shared" si="3"/>
        <v>91</v>
      </c>
      <c r="P23" s="48" t="str">
        <f t="shared" si="4"/>
        <v>Lulus</v>
      </c>
      <c r="Q23" s="11">
        <v>7</v>
      </c>
      <c r="R23" s="11"/>
    </row>
    <row r="24" spans="1:18" ht="15.75" x14ac:dyDescent="0.25">
      <c r="A24" s="79">
        <v>17</v>
      </c>
      <c r="B24" s="21" t="s">
        <v>398</v>
      </c>
      <c r="C24" s="11">
        <v>90</v>
      </c>
      <c r="D24" s="12">
        <v>80</v>
      </c>
      <c r="E24" s="12">
        <v>85</v>
      </c>
      <c r="F24" s="12">
        <v>80</v>
      </c>
      <c r="G24" s="12">
        <v>85</v>
      </c>
      <c r="H24" s="12">
        <v>95</v>
      </c>
      <c r="I24" s="12">
        <v>70</v>
      </c>
      <c r="J24" s="12">
        <f t="shared" si="0"/>
        <v>585</v>
      </c>
      <c r="K24" s="17">
        <f t="shared" si="1"/>
        <v>83.571428571428569</v>
      </c>
      <c r="L24" s="81">
        <v>1</v>
      </c>
      <c r="M24" s="81">
        <f t="shared" si="2"/>
        <v>90.142857142857139</v>
      </c>
      <c r="N24" s="81"/>
      <c r="O24" s="81">
        <f t="shared" si="3"/>
        <v>90.142857142857139</v>
      </c>
      <c r="P24" s="48" t="str">
        <f t="shared" si="4"/>
        <v>Lulus</v>
      </c>
      <c r="Q24" s="11">
        <v>7</v>
      </c>
      <c r="R24" s="11"/>
    </row>
    <row r="25" spans="1:18" ht="15.75" x14ac:dyDescent="0.25">
      <c r="A25" s="79">
        <v>18</v>
      </c>
      <c r="B25" s="21" t="s">
        <v>399</v>
      </c>
      <c r="C25" s="12">
        <v>100</v>
      </c>
      <c r="D25" s="12">
        <v>100</v>
      </c>
      <c r="E25" s="12">
        <v>90</v>
      </c>
      <c r="F25" s="12">
        <v>95</v>
      </c>
      <c r="G25" s="12">
        <v>90</v>
      </c>
      <c r="H25" s="12">
        <v>85</v>
      </c>
      <c r="I25" s="12">
        <v>0</v>
      </c>
      <c r="J25" s="12">
        <f t="shared" si="0"/>
        <v>560</v>
      </c>
      <c r="K25" s="17">
        <f t="shared" si="1"/>
        <v>80</v>
      </c>
      <c r="L25" s="81">
        <v>1</v>
      </c>
      <c r="M25" s="81">
        <f t="shared" si="2"/>
        <v>88</v>
      </c>
      <c r="N25" s="81"/>
      <c r="O25" s="81">
        <f t="shared" si="3"/>
        <v>88</v>
      </c>
      <c r="P25" s="48" t="str">
        <f t="shared" si="4"/>
        <v>Lulus</v>
      </c>
      <c r="Q25" s="11">
        <v>7</v>
      </c>
      <c r="R25" s="11"/>
    </row>
    <row r="26" spans="1:18" ht="15.75" x14ac:dyDescent="0.25">
      <c r="A26" s="79">
        <v>19</v>
      </c>
      <c r="B26" s="21" t="s">
        <v>400</v>
      </c>
      <c r="C26" s="12">
        <v>90</v>
      </c>
      <c r="D26" s="12">
        <v>80</v>
      </c>
      <c r="E26" s="12">
        <v>65</v>
      </c>
      <c r="F26" s="12">
        <v>60</v>
      </c>
      <c r="G26" s="12">
        <v>75</v>
      </c>
      <c r="H26" s="12">
        <v>90</v>
      </c>
      <c r="I26" s="12">
        <v>75</v>
      </c>
      <c r="J26" s="12">
        <f t="shared" si="0"/>
        <v>535</v>
      </c>
      <c r="K26" s="17">
        <f t="shared" si="1"/>
        <v>76.428571428571431</v>
      </c>
      <c r="L26" s="81">
        <v>1</v>
      </c>
      <c r="M26" s="81">
        <f t="shared" si="2"/>
        <v>85.857142857142861</v>
      </c>
      <c r="N26" s="81"/>
      <c r="O26" s="81">
        <f t="shared" si="3"/>
        <v>85.857142857142861</v>
      </c>
      <c r="P26" s="48" t="str">
        <f t="shared" si="4"/>
        <v>Lulus</v>
      </c>
      <c r="Q26" s="11">
        <v>7</v>
      </c>
      <c r="R26" s="11"/>
    </row>
    <row r="27" spans="1:18" ht="15.75" x14ac:dyDescent="0.25">
      <c r="A27" s="79">
        <v>20</v>
      </c>
      <c r="B27" s="21" t="s">
        <v>401</v>
      </c>
      <c r="C27" s="12">
        <v>80</v>
      </c>
      <c r="D27" s="12">
        <v>80</v>
      </c>
      <c r="E27" s="12">
        <v>95</v>
      </c>
      <c r="F27" s="12">
        <v>90</v>
      </c>
      <c r="G27" s="12">
        <v>85</v>
      </c>
      <c r="H27" s="12">
        <v>95</v>
      </c>
      <c r="I27" s="12">
        <v>90</v>
      </c>
      <c r="J27" s="12">
        <f t="shared" si="0"/>
        <v>615</v>
      </c>
      <c r="K27" s="17">
        <f t="shared" si="1"/>
        <v>87.857142857142861</v>
      </c>
      <c r="L27" s="81">
        <v>1</v>
      </c>
      <c r="M27" s="81">
        <f t="shared" si="2"/>
        <v>92.714285714285722</v>
      </c>
      <c r="N27" s="81"/>
      <c r="O27" s="81">
        <f t="shared" si="3"/>
        <v>92.714285714285722</v>
      </c>
      <c r="P27" s="48" t="str">
        <f t="shared" si="4"/>
        <v>Lulus</v>
      </c>
      <c r="Q27" s="11">
        <v>7</v>
      </c>
      <c r="R27" s="11"/>
    </row>
    <row r="28" spans="1:18" ht="15.75" x14ac:dyDescent="0.25">
      <c r="A28" s="79">
        <v>21</v>
      </c>
      <c r="B28" s="21" t="s">
        <v>402</v>
      </c>
      <c r="C28" s="12">
        <v>85</v>
      </c>
      <c r="D28" s="12">
        <v>95</v>
      </c>
      <c r="E28" s="12">
        <v>85</v>
      </c>
      <c r="F28" s="12">
        <v>80</v>
      </c>
      <c r="G28" s="12">
        <v>85</v>
      </c>
      <c r="H28" s="12">
        <v>95</v>
      </c>
      <c r="I28" s="12">
        <v>80</v>
      </c>
      <c r="J28" s="12">
        <f t="shared" si="0"/>
        <v>605</v>
      </c>
      <c r="K28" s="17">
        <f t="shared" si="1"/>
        <v>86.428571428571431</v>
      </c>
      <c r="L28" s="81">
        <v>1</v>
      </c>
      <c r="M28" s="81">
        <f t="shared" si="2"/>
        <v>91.857142857142861</v>
      </c>
      <c r="N28" s="81"/>
      <c r="O28" s="81">
        <f t="shared" si="3"/>
        <v>91.857142857142861</v>
      </c>
      <c r="P28" s="48" t="str">
        <f t="shared" si="4"/>
        <v>Lulus</v>
      </c>
      <c r="Q28" s="11">
        <v>7</v>
      </c>
      <c r="R28" s="11"/>
    </row>
    <row r="29" spans="1:18" ht="15.75" x14ac:dyDescent="0.25">
      <c r="A29" s="79">
        <v>22</v>
      </c>
      <c r="B29" s="21" t="s">
        <v>403</v>
      </c>
      <c r="C29" s="12">
        <v>85</v>
      </c>
      <c r="D29" s="12">
        <v>80</v>
      </c>
      <c r="E29" s="12">
        <v>90</v>
      </c>
      <c r="F29" s="12">
        <v>80</v>
      </c>
      <c r="G29" s="12">
        <v>75</v>
      </c>
      <c r="H29" s="12">
        <v>90</v>
      </c>
      <c r="I29" s="12">
        <v>85</v>
      </c>
      <c r="J29" s="12">
        <f t="shared" si="0"/>
        <v>585</v>
      </c>
      <c r="K29" s="17">
        <f t="shared" si="1"/>
        <v>83.571428571428569</v>
      </c>
      <c r="L29" s="81">
        <v>1</v>
      </c>
      <c r="M29" s="81">
        <f t="shared" si="2"/>
        <v>90.142857142857139</v>
      </c>
      <c r="N29" s="81"/>
      <c r="O29" s="81">
        <f t="shared" si="3"/>
        <v>90.142857142857139</v>
      </c>
      <c r="P29" s="48" t="str">
        <f t="shared" si="4"/>
        <v>Lulus</v>
      </c>
      <c r="Q29" s="11">
        <v>7</v>
      </c>
      <c r="R29" s="11"/>
    </row>
    <row r="30" spans="1:18" ht="15.75" x14ac:dyDescent="0.25">
      <c r="A30" s="79">
        <v>23</v>
      </c>
      <c r="B30" s="21" t="s">
        <v>404</v>
      </c>
      <c r="C30" s="12">
        <v>80</v>
      </c>
      <c r="D30" s="12">
        <v>75</v>
      </c>
      <c r="E30" s="12">
        <v>95</v>
      </c>
      <c r="F30" s="12">
        <v>75</v>
      </c>
      <c r="G30" s="12">
        <v>75</v>
      </c>
      <c r="H30" s="12">
        <v>95</v>
      </c>
      <c r="I30" s="12">
        <v>90</v>
      </c>
      <c r="J30" s="12">
        <f t="shared" si="0"/>
        <v>585</v>
      </c>
      <c r="K30" s="17">
        <f t="shared" si="1"/>
        <v>83.571428571428569</v>
      </c>
      <c r="L30" s="81">
        <v>1</v>
      </c>
      <c r="M30" s="81">
        <f t="shared" si="2"/>
        <v>90.142857142857139</v>
      </c>
      <c r="N30" s="81"/>
      <c r="O30" s="81">
        <f t="shared" si="3"/>
        <v>90.142857142857139</v>
      </c>
      <c r="P30" s="48" t="str">
        <f t="shared" si="4"/>
        <v>Lulus</v>
      </c>
      <c r="Q30" s="11">
        <v>7</v>
      </c>
      <c r="R30" s="11"/>
    </row>
    <row r="31" spans="1:18" ht="15.75" x14ac:dyDescent="0.25">
      <c r="A31" s="79">
        <v>24</v>
      </c>
      <c r="B31" s="21" t="s">
        <v>405</v>
      </c>
      <c r="C31" s="12">
        <v>80</v>
      </c>
      <c r="D31" s="12">
        <v>85</v>
      </c>
      <c r="E31" s="12">
        <v>80</v>
      </c>
      <c r="F31" s="12">
        <v>75</v>
      </c>
      <c r="G31" s="12">
        <v>85</v>
      </c>
      <c r="H31" s="12">
        <v>95</v>
      </c>
      <c r="I31" s="12">
        <v>90</v>
      </c>
      <c r="J31" s="12">
        <f t="shared" si="0"/>
        <v>590</v>
      </c>
      <c r="K31" s="17">
        <f t="shared" si="1"/>
        <v>84.285714285714292</v>
      </c>
      <c r="L31" s="81">
        <v>1</v>
      </c>
      <c r="M31" s="81">
        <f t="shared" si="2"/>
        <v>90.571428571428584</v>
      </c>
      <c r="N31" s="81"/>
      <c r="O31" s="81">
        <f t="shared" si="3"/>
        <v>90.571428571428584</v>
      </c>
      <c r="P31" s="48" t="str">
        <f t="shared" si="4"/>
        <v>Lulus</v>
      </c>
      <c r="Q31" s="11">
        <v>7</v>
      </c>
      <c r="R31" s="11"/>
    </row>
    <row r="32" spans="1:18" ht="15.75" x14ac:dyDescent="0.25">
      <c r="A32" s="79">
        <v>25</v>
      </c>
      <c r="B32" s="21" t="s">
        <v>406</v>
      </c>
      <c r="C32" s="12">
        <v>75</v>
      </c>
      <c r="D32" s="12">
        <v>80</v>
      </c>
      <c r="E32" s="12">
        <v>85</v>
      </c>
      <c r="F32" s="12">
        <v>75</v>
      </c>
      <c r="G32" s="12">
        <v>85</v>
      </c>
      <c r="H32" s="12">
        <v>90</v>
      </c>
      <c r="I32" s="12">
        <v>0</v>
      </c>
      <c r="J32" s="12">
        <f t="shared" si="0"/>
        <v>490</v>
      </c>
      <c r="K32" s="17">
        <f t="shared" si="1"/>
        <v>70</v>
      </c>
      <c r="L32" s="81">
        <v>1</v>
      </c>
      <c r="M32" s="81">
        <f t="shared" si="2"/>
        <v>82</v>
      </c>
      <c r="N32" s="81"/>
      <c r="O32" s="81">
        <f t="shared" si="3"/>
        <v>82</v>
      </c>
      <c r="P32" s="48" t="str">
        <f t="shared" si="4"/>
        <v>Lulus</v>
      </c>
      <c r="Q32" s="11">
        <v>7</v>
      </c>
      <c r="R32" s="11"/>
    </row>
    <row r="33" spans="1:18" ht="15.75" x14ac:dyDescent="0.25">
      <c r="A33" s="79">
        <v>26</v>
      </c>
      <c r="B33" s="21" t="s">
        <v>407</v>
      </c>
      <c r="C33" s="12">
        <v>100</v>
      </c>
      <c r="D33" s="12">
        <v>95</v>
      </c>
      <c r="E33" s="12">
        <v>90</v>
      </c>
      <c r="F33" s="12">
        <v>95</v>
      </c>
      <c r="G33" s="12">
        <v>100</v>
      </c>
      <c r="H33" s="12">
        <v>95</v>
      </c>
      <c r="I33" s="12">
        <v>0</v>
      </c>
      <c r="J33" s="12">
        <f t="shared" si="0"/>
        <v>575</v>
      </c>
      <c r="K33" s="17">
        <f t="shared" si="1"/>
        <v>82.142857142857139</v>
      </c>
      <c r="L33" s="81">
        <v>1</v>
      </c>
      <c r="M33" s="81">
        <f t="shared" si="2"/>
        <v>89.285714285714278</v>
      </c>
      <c r="N33" s="81"/>
      <c r="O33" s="81">
        <f t="shared" si="3"/>
        <v>89.285714285714278</v>
      </c>
      <c r="P33" s="48" t="str">
        <f t="shared" si="4"/>
        <v>Lulus</v>
      </c>
      <c r="Q33" s="11">
        <v>7</v>
      </c>
      <c r="R33" s="11"/>
    </row>
    <row r="34" spans="1:18" ht="15.75" x14ac:dyDescent="0.25">
      <c r="A34" s="79">
        <v>27</v>
      </c>
      <c r="B34" s="21" t="s">
        <v>408</v>
      </c>
      <c r="C34" s="12">
        <v>85</v>
      </c>
      <c r="D34" s="12">
        <v>85</v>
      </c>
      <c r="E34" s="12">
        <v>85</v>
      </c>
      <c r="F34" s="12">
        <v>80</v>
      </c>
      <c r="G34" s="12">
        <v>85</v>
      </c>
      <c r="H34" s="12">
        <v>90</v>
      </c>
      <c r="I34" s="12">
        <v>75</v>
      </c>
      <c r="J34" s="12">
        <f t="shared" si="0"/>
        <v>585</v>
      </c>
      <c r="K34" s="17">
        <f t="shared" si="1"/>
        <v>83.571428571428569</v>
      </c>
      <c r="L34" s="81">
        <v>1</v>
      </c>
      <c r="M34" s="81">
        <f t="shared" si="2"/>
        <v>90.142857142857139</v>
      </c>
      <c r="N34" s="81"/>
      <c r="O34" s="81">
        <f t="shared" si="3"/>
        <v>90.142857142857139</v>
      </c>
      <c r="P34" s="48" t="str">
        <f t="shared" si="4"/>
        <v>Lulus</v>
      </c>
      <c r="Q34" s="11">
        <v>7</v>
      </c>
      <c r="R34" s="11"/>
    </row>
    <row r="35" spans="1:18" ht="15.75" x14ac:dyDescent="0.25">
      <c r="A35" s="79">
        <v>28</v>
      </c>
      <c r="B35" s="21" t="s">
        <v>409</v>
      </c>
      <c r="C35" s="12">
        <v>0</v>
      </c>
      <c r="D35" s="12"/>
      <c r="E35" s="12">
        <v>70</v>
      </c>
      <c r="F35" s="12">
        <v>0</v>
      </c>
      <c r="G35" s="12">
        <v>0</v>
      </c>
      <c r="H35" s="12">
        <v>0</v>
      </c>
      <c r="I35" s="12">
        <v>0</v>
      </c>
      <c r="J35" s="12">
        <f t="shared" si="0"/>
        <v>70</v>
      </c>
      <c r="K35" s="17">
        <f t="shared" si="1"/>
        <v>10</v>
      </c>
      <c r="L35" s="81">
        <v>0</v>
      </c>
      <c r="M35" s="81">
        <f t="shared" si="2"/>
        <v>6</v>
      </c>
      <c r="N35" s="81"/>
      <c r="O35" s="81">
        <f t="shared" si="3"/>
        <v>6</v>
      </c>
      <c r="P35" s="48" t="str">
        <f t="shared" si="4"/>
        <v>Tidak Lulus</v>
      </c>
      <c r="Q35" s="11">
        <v>7</v>
      </c>
      <c r="R35" s="11">
        <v>1</v>
      </c>
    </row>
    <row r="36" spans="1:18" ht="15.75" x14ac:dyDescent="0.25">
      <c r="A36" s="79">
        <v>29</v>
      </c>
      <c r="B36" s="21" t="s">
        <v>410</v>
      </c>
      <c r="C36" s="12">
        <v>80</v>
      </c>
      <c r="D36" s="12">
        <v>75</v>
      </c>
      <c r="E36" s="12">
        <v>80</v>
      </c>
      <c r="F36" s="12">
        <v>75</v>
      </c>
      <c r="G36" s="12">
        <v>85</v>
      </c>
      <c r="H36" s="12">
        <v>85</v>
      </c>
      <c r="I36" s="12">
        <v>85</v>
      </c>
      <c r="J36" s="12">
        <f t="shared" si="0"/>
        <v>565</v>
      </c>
      <c r="K36" s="17">
        <f t="shared" si="1"/>
        <v>80.714285714285708</v>
      </c>
      <c r="L36" s="81">
        <v>1</v>
      </c>
      <c r="M36" s="81">
        <f t="shared" si="2"/>
        <v>88.428571428571416</v>
      </c>
      <c r="N36" s="81"/>
      <c r="O36" s="81">
        <f t="shared" si="3"/>
        <v>88.428571428571416</v>
      </c>
      <c r="P36" s="48" t="str">
        <f t="shared" si="4"/>
        <v>Lulus</v>
      </c>
      <c r="Q36" s="11">
        <v>7</v>
      </c>
      <c r="R36" s="11"/>
    </row>
    <row r="37" spans="1:18" ht="15.75" x14ac:dyDescent="0.25">
      <c r="A37" s="79">
        <v>30</v>
      </c>
      <c r="B37" s="21" t="s">
        <v>411</v>
      </c>
      <c r="C37" s="12">
        <v>80</v>
      </c>
      <c r="D37" s="12">
        <v>85</v>
      </c>
      <c r="E37" s="12">
        <v>85</v>
      </c>
      <c r="F37" s="12">
        <v>80</v>
      </c>
      <c r="G37" s="12">
        <v>85</v>
      </c>
      <c r="H37" s="12">
        <v>90</v>
      </c>
      <c r="I37" s="12">
        <v>80</v>
      </c>
      <c r="J37" s="12">
        <f t="shared" si="0"/>
        <v>585</v>
      </c>
      <c r="K37" s="17">
        <f t="shared" si="1"/>
        <v>83.571428571428569</v>
      </c>
      <c r="L37" s="81">
        <v>1</v>
      </c>
      <c r="M37" s="81">
        <f t="shared" si="2"/>
        <v>90.142857142857139</v>
      </c>
      <c r="N37" s="81"/>
      <c r="O37" s="81">
        <f t="shared" si="3"/>
        <v>90.142857142857139</v>
      </c>
      <c r="P37" s="48" t="str">
        <f t="shared" si="4"/>
        <v>Lulus</v>
      </c>
      <c r="Q37" s="11">
        <v>7</v>
      </c>
      <c r="R37" s="11"/>
    </row>
    <row r="38" spans="1:18" ht="15.75" x14ac:dyDescent="0.25">
      <c r="A38" s="79">
        <v>31</v>
      </c>
      <c r="B38" s="21" t="s">
        <v>412</v>
      </c>
      <c r="C38" s="12">
        <v>100</v>
      </c>
      <c r="D38" s="12">
        <v>90</v>
      </c>
      <c r="E38" s="12">
        <v>95</v>
      </c>
      <c r="F38" s="12">
        <v>95</v>
      </c>
      <c r="G38" s="12">
        <v>85</v>
      </c>
      <c r="H38" s="12">
        <v>90</v>
      </c>
      <c r="I38" s="12">
        <v>0</v>
      </c>
      <c r="J38" s="12">
        <f t="shared" si="0"/>
        <v>555</v>
      </c>
      <c r="K38" s="17">
        <f t="shared" si="1"/>
        <v>79.285714285714292</v>
      </c>
      <c r="L38" s="81">
        <v>1</v>
      </c>
      <c r="M38" s="81">
        <f t="shared" si="2"/>
        <v>87.571428571428584</v>
      </c>
      <c r="N38" s="81"/>
      <c r="O38" s="81">
        <f t="shared" si="3"/>
        <v>87.571428571428584</v>
      </c>
      <c r="P38" s="48" t="str">
        <f t="shared" si="4"/>
        <v>Lulus</v>
      </c>
      <c r="Q38" s="11">
        <v>7</v>
      </c>
      <c r="R38" s="11"/>
    </row>
    <row r="39" spans="1:18" ht="15.75" x14ac:dyDescent="0.25">
      <c r="A39" s="79">
        <v>32</v>
      </c>
      <c r="B39" s="21" t="s">
        <v>413</v>
      </c>
      <c r="C39" s="12">
        <v>80</v>
      </c>
      <c r="D39" s="12">
        <v>75</v>
      </c>
      <c r="E39" s="12">
        <v>80</v>
      </c>
      <c r="F39" s="12">
        <v>80</v>
      </c>
      <c r="G39" s="12">
        <v>75</v>
      </c>
      <c r="H39" s="12">
        <v>85</v>
      </c>
      <c r="I39" s="12">
        <v>70</v>
      </c>
      <c r="J39" s="12">
        <f t="shared" si="0"/>
        <v>545</v>
      </c>
      <c r="K39" s="17">
        <f t="shared" si="1"/>
        <v>77.857142857142861</v>
      </c>
      <c r="L39" s="81">
        <v>1</v>
      </c>
      <c r="M39" s="81">
        <f t="shared" si="2"/>
        <v>86.714285714285722</v>
      </c>
      <c r="N39" s="81"/>
      <c r="O39" s="81">
        <f t="shared" si="3"/>
        <v>86.714285714285722</v>
      </c>
      <c r="P39" s="48" t="str">
        <f t="shared" si="4"/>
        <v>Lulus</v>
      </c>
      <c r="Q39" s="11">
        <v>7</v>
      </c>
      <c r="R39" s="11"/>
    </row>
    <row r="40" spans="1:18" ht="15.75" x14ac:dyDescent="0.25">
      <c r="A40" s="79">
        <v>33</v>
      </c>
      <c r="B40" s="21" t="s">
        <v>414</v>
      </c>
      <c r="C40" s="12">
        <v>85</v>
      </c>
      <c r="D40" s="12">
        <v>75</v>
      </c>
      <c r="E40" s="12">
        <v>85</v>
      </c>
      <c r="F40" s="12">
        <v>80</v>
      </c>
      <c r="G40" s="12">
        <v>85</v>
      </c>
      <c r="H40" s="12">
        <v>85</v>
      </c>
      <c r="I40" s="12">
        <v>90</v>
      </c>
      <c r="J40" s="12">
        <f t="shared" si="0"/>
        <v>585</v>
      </c>
      <c r="K40" s="17">
        <f t="shared" si="1"/>
        <v>83.571428571428569</v>
      </c>
      <c r="L40" s="81">
        <v>1</v>
      </c>
      <c r="M40" s="81">
        <f t="shared" si="2"/>
        <v>90.142857142857139</v>
      </c>
      <c r="N40" s="81"/>
      <c r="O40" s="81">
        <f t="shared" si="3"/>
        <v>90.142857142857139</v>
      </c>
      <c r="P40" s="48" t="str">
        <f t="shared" si="4"/>
        <v>Lulus</v>
      </c>
      <c r="Q40" s="11">
        <v>7</v>
      </c>
      <c r="R40" s="11"/>
    </row>
    <row r="41" spans="1:18" ht="15.75" x14ac:dyDescent="0.25">
      <c r="A41" s="79">
        <v>34</v>
      </c>
      <c r="B41" s="21" t="s">
        <v>415</v>
      </c>
      <c r="C41" s="12">
        <v>80</v>
      </c>
      <c r="D41" s="12">
        <v>85</v>
      </c>
      <c r="E41" s="12">
        <v>85</v>
      </c>
      <c r="F41" s="12">
        <v>80</v>
      </c>
      <c r="G41" s="12">
        <v>85</v>
      </c>
      <c r="H41" s="12">
        <v>100</v>
      </c>
      <c r="I41" s="12">
        <v>0</v>
      </c>
      <c r="J41" s="12">
        <f t="shared" si="0"/>
        <v>515</v>
      </c>
      <c r="K41" s="17">
        <f t="shared" si="1"/>
        <v>73.571428571428569</v>
      </c>
      <c r="L41" s="81">
        <v>1</v>
      </c>
      <c r="M41" s="81">
        <f t="shared" si="2"/>
        <v>84.142857142857139</v>
      </c>
      <c r="N41" s="81"/>
      <c r="O41" s="81">
        <f t="shared" si="3"/>
        <v>84.142857142857139</v>
      </c>
      <c r="P41" s="48" t="str">
        <f t="shared" si="4"/>
        <v>Lulus</v>
      </c>
      <c r="Q41" s="11">
        <v>7</v>
      </c>
      <c r="R41" s="11"/>
    </row>
    <row r="42" spans="1:18" ht="15.75" x14ac:dyDescent="0.25">
      <c r="A42" s="79">
        <v>35</v>
      </c>
      <c r="B42" s="34" t="s">
        <v>416</v>
      </c>
      <c r="C42" s="12">
        <v>0</v>
      </c>
      <c r="D42" s="12"/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f t="shared" si="0"/>
        <v>0</v>
      </c>
      <c r="K42" s="17">
        <f t="shared" si="1"/>
        <v>0</v>
      </c>
      <c r="L42" s="81">
        <v>1</v>
      </c>
      <c r="M42" s="81">
        <f t="shared" si="2"/>
        <v>40</v>
      </c>
      <c r="N42" s="81"/>
      <c r="O42" s="81">
        <f t="shared" si="3"/>
        <v>40</v>
      </c>
      <c r="P42" s="48" t="str">
        <f t="shared" si="4"/>
        <v>Tidak Lulus</v>
      </c>
      <c r="Q42" s="11">
        <v>7</v>
      </c>
      <c r="R42" s="11">
        <v>1</v>
      </c>
    </row>
    <row r="43" spans="1:18" ht="15.75" x14ac:dyDescent="0.25">
      <c r="A43" s="79">
        <v>36</v>
      </c>
      <c r="B43" s="20" t="s">
        <v>417</v>
      </c>
      <c r="C43" s="12">
        <v>90</v>
      </c>
      <c r="D43" s="12">
        <v>85</v>
      </c>
      <c r="E43" s="12">
        <v>85</v>
      </c>
      <c r="F43" s="12">
        <v>80</v>
      </c>
      <c r="G43" s="12">
        <v>85</v>
      </c>
      <c r="H43" s="12">
        <v>100</v>
      </c>
      <c r="I43" s="12">
        <v>85</v>
      </c>
      <c r="J43" s="12">
        <f t="shared" si="0"/>
        <v>610</v>
      </c>
      <c r="K43" s="17">
        <f t="shared" si="1"/>
        <v>87.142857142857139</v>
      </c>
      <c r="L43" s="81">
        <v>1</v>
      </c>
      <c r="M43" s="81">
        <f t="shared" si="2"/>
        <v>92.285714285714278</v>
      </c>
      <c r="N43" s="81"/>
      <c r="O43" s="81">
        <f t="shared" si="3"/>
        <v>92.285714285714278</v>
      </c>
      <c r="P43" s="48" t="str">
        <f t="shared" si="4"/>
        <v>Lulus</v>
      </c>
      <c r="Q43" s="11">
        <v>7</v>
      </c>
      <c r="R43" s="11"/>
    </row>
    <row r="44" spans="1:18" ht="15.75" x14ac:dyDescent="0.25">
      <c r="A44" s="79">
        <v>37</v>
      </c>
      <c r="B44" s="20" t="s">
        <v>418</v>
      </c>
      <c r="C44" s="12">
        <v>90</v>
      </c>
      <c r="D44" s="12">
        <v>85</v>
      </c>
      <c r="E44" s="12">
        <v>85</v>
      </c>
      <c r="F44" s="12">
        <v>70</v>
      </c>
      <c r="G44" s="12">
        <v>85</v>
      </c>
      <c r="H44" s="12">
        <v>85</v>
      </c>
      <c r="I44" s="12">
        <v>95</v>
      </c>
      <c r="J44" s="12">
        <f t="shared" si="0"/>
        <v>595</v>
      </c>
      <c r="K44" s="17">
        <f t="shared" si="1"/>
        <v>85</v>
      </c>
      <c r="L44" s="81">
        <v>1</v>
      </c>
      <c r="M44" s="81">
        <f t="shared" si="2"/>
        <v>91</v>
      </c>
      <c r="N44" s="81"/>
      <c r="O44" s="81">
        <f t="shared" si="3"/>
        <v>91</v>
      </c>
      <c r="P44" s="48" t="str">
        <f t="shared" si="4"/>
        <v>Lulus</v>
      </c>
      <c r="Q44" s="11">
        <v>7</v>
      </c>
      <c r="R44" s="11"/>
    </row>
    <row r="45" spans="1:18" ht="15.75" x14ac:dyDescent="0.25">
      <c r="A45" s="79">
        <v>38</v>
      </c>
      <c r="B45" s="34" t="s">
        <v>419</v>
      </c>
      <c r="C45" s="12">
        <v>65</v>
      </c>
      <c r="D45" s="12">
        <v>75</v>
      </c>
      <c r="E45" s="12">
        <v>85</v>
      </c>
      <c r="F45" s="12">
        <v>75</v>
      </c>
      <c r="G45" s="12">
        <v>75</v>
      </c>
      <c r="H45" s="12">
        <v>90</v>
      </c>
      <c r="I45" s="12">
        <v>80</v>
      </c>
      <c r="J45" s="12">
        <f t="shared" si="0"/>
        <v>545</v>
      </c>
      <c r="K45" s="17">
        <f t="shared" si="1"/>
        <v>77.857142857142861</v>
      </c>
      <c r="L45" s="81">
        <v>1</v>
      </c>
      <c r="M45" s="81">
        <f t="shared" si="2"/>
        <v>86.714285714285722</v>
      </c>
      <c r="N45" s="81"/>
      <c r="O45" s="81">
        <f t="shared" si="3"/>
        <v>86.714285714285722</v>
      </c>
      <c r="P45" s="48" t="str">
        <f t="shared" si="4"/>
        <v>Lulus</v>
      </c>
      <c r="Q45" s="11">
        <v>7</v>
      </c>
      <c r="R45" s="11"/>
    </row>
    <row r="46" spans="1:18" ht="15.75" x14ac:dyDescent="0.25">
      <c r="A46" s="79">
        <v>39</v>
      </c>
      <c r="B46" s="20" t="s">
        <v>420</v>
      </c>
      <c r="C46" s="12">
        <v>75</v>
      </c>
      <c r="D46" s="12">
        <v>85</v>
      </c>
      <c r="E46" s="12">
        <v>90</v>
      </c>
      <c r="F46" s="12">
        <v>80</v>
      </c>
      <c r="G46" s="12">
        <v>75</v>
      </c>
      <c r="H46" s="12">
        <v>85</v>
      </c>
      <c r="I46" s="12">
        <v>80</v>
      </c>
      <c r="J46" s="12">
        <f t="shared" si="0"/>
        <v>570</v>
      </c>
      <c r="K46" s="17">
        <f t="shared" si="1"/>
        <v>81.428571428571431</v>
      </c>
      <c r="L46" s="81">
        <v>1</v>
      </c>
      <c r="M46" s="81">
        <f t="shared" si="2"/>
        <v>88.857142857142861</v>
      </c>
      <c r="N46" s="81"/>
      <c r="O46" s="81">
        <f t="shared" si="3"/>
        <v>88.857142857142861</v>
      </c>
      <c r="P46" s="48" t="str">
        <f t="shared" si="4"/>
        <v>Lulus</v>
      </c>
      <c r="Q46" s="11">
        <v>7</v>
      </c>
      <c r="R46" s="11"/>
    </row>
    <row r="47" spans="1:18" ht="15.75" x14ac:dyDescent="0.25">
      <c r="A47" s="79">
        <v>40</v>
      </c>
      <c r="B47" s="20" t="s">
        <v>421</v>
      </c>
      <c r="C47" s="12">
        <v>80</v>
      </c>
      <c r="D47" s="12">
        <v>95</v>
      </c>
      <c r="E47" s="12">
        <v>85</v>
      </c>
      <c r="F47" s="12">
        <v>75</v>
      </c>
      <c r="G47" s="12">
        <v>85</v>
      </c>
      <c r="H47" s="12">
        <v>90</v>
      </c>
      <c r="I47" s="12">
        <v>70</v>
      </c>
      <c r="J47" s="12">
        <f t="shared" si="0"/>
        <v>580</v>
      </c>
      <c r="K47" s="17">
        <f t="shared" si="1"/>
        <v>82.857142857142861</v>
      </c>
      <c r="L47" s="81">
        <v>1</v>
      </c>
      <c r="M47" s="81">
        <f t="shared" si="2"/>
        <v>89.714285714285722</v>
      </c>
      <c r="N47" s="81"/>
      <c r="O47" s="81">
        <f t="shared" si="3"/>
        <v>89.714285714285722</v>
      </c>
      <c r="P47" s="48" t="str">
        <f t="shared" si="4"/>
        <v>Lulus</v>
      </c>
      <c r="Q47" s="11">
        <v>7</v>
      </c>
      <c r="R47" s="11"/>
    </row>
    <row r="48" spans="1:18" ht="15.75" x14ac:dyDescent="0.25">
      <c r="A48" s="79">
        <v>41</v>
      </c>
      <c r="B48" s="20" t="s">
        <v>422</v>
      </c>
      <c r="C48" s="12">
        <v>85</v>
      </c>
      <c r="D48" s="12">
        <v>80</v>
      </c>
      <c r="E48" s="12">
        <v>80</v>
      </c>
      <c r="F48" s="12">
        <v>80</v>
      </c>
      <c r="G48" s="12">
        <v>75</v>
      </c>
      <c r="H48" s="12">
        <v>95</v>
      </c>
      <c r="I48" s="12">
        <v>85</v>
      </c>
      <c r="J48" s="12">
        <f t="shared" si="0"/>
        <v>580</v>
      </c>
      <c r="K48" s="17">
        <f t="shared" si="1"/>
        <v>82.857142857142861</v>
      </c>
      <c r="L48" s="81">
        <v>1</v>
      </c>
      <c r="M48" s="81">
        <f t="shared" si="2"/>
        <v>89.714285714285722</v>
      </c>
      <c r="N48" s="81"/>
      <c r="O48" s="81">
        <f t="shared" si="3"/>
        <v>89.714285714285722</v>
      </c>
      <c r="P48" s="48" t="str">
        <f t="shared" si="4"/>
        <v>Lulus</v>
      </c>
      <c r="Q48" s="11">
        <v>7</v>
      </c>
      <c r="R48" s="11"/>
    </row>
    <row r="49" spans="1:18" ht="15.75" x14ac:dyDescent="0.25">
      <c r="A49" s="79">
        <v>42</v>
      </c>
      <c r="B49" s="20" t="s">
        <v>423</v>
      </c>
      <c r="C49" s="12">
        <v>80</v>
      </c>
      <c r="D49" s="12">
        <v>75</v>
      </c>
      <c r="E49" s="12">
        <v>70</v>
      </c>
      <c r="F49" s="12">
        <v>70</v>
      </c>
      <c r="G49" s="12">
        <v>85</v>
      </c>
      <c r="H49" s="12">
        <v>90</v>
      </c>
      <c r="I49" s="12">
        <v>70</v>
      </c>
      <c r="J49" s="12">
        <f t="shared" si="0"/>
        <v>540</v>
      </c>
      <c r="K49" s="17">
        <f t="shared" si="1"/>
        <v>77.142857142857139</v>
      </c>
      <c r="L49" s="81">
        <v>1</v>
      </c>
      <c r="M49" s="81">
        <f t="shared" si="2"/>
        <v>86.285714285714278</v>
      </c>
      <c r="N49" s="81"/>
      <c r="O49" s="81">
        <f t="shared" si="3"/>
        <v>86.285714285714278</v>
      </c>
      <c r="P49" s="48" t="str">
        <f t="shared" si="4"/>
        <v>Lulus</v>
      </c>
      <c r="Q49" s="11">
        <v>7</v>
      </c>
      <c r="R49" s="11"/>
    </row>
    <row r="50" spans="1:18" ht="15.75" x14ac:dyDescent="0.25">
      <c r="A50" s="79">
        <v>43</v>
      </c>
      <c r="B50" s="20" t="s">
        <v>424</v>
      </c>
      <c r="C50" s="12">
        <v>90</v>
      </c>
      <c r="D50" s="12">
        <v>80</v>
      </c>
      <c r="E50" s="12">
        <v>85</v>
      </c>
      <c r="F50" s="12">
        <v>80</v>
      </c>
      <c r="G50" s="12">
        <v>85</v>
      </c>
      <c r="H50" s="12">
        <v>95</v>
      </c>
      <c r="I50" s="12">
        <v>90</v>
      </c>
      <c r="J50" s="12">
        <f t="shared" si="0"/>
        <v>605</v>
      </c>
      <c r="K50" s="17">
        <f t="shared" si="1"/>
        <v>86.428571428571431</v>
      </c>
      <c r="L50" s="81">
        <v>1</v>
      </c>
      <c r="M50" s="81">
        <f t="shared" si="2"/>
        <v>91.857142857142861</v>
      </c>
      <c r="N50" s="81"/>
      <c r="O50" s="81">
        <f t="shared" si="3"/>
        <v>91.857142857142861</v>
      </c>
      <c r="P50" s="48" t="str">
        <f t="shared" si="4"/>
        <v>Lulus</v>
      </c>
      <c r="Q50" s="11">
        <v>7</v>
      </c>
      <c r="R50" s="11"/>
    </row>
    <row r="51" spans="1:18" ht="15.75" x14ac:dyDescent="0.25">
      <c r="A51" s="79">
        <v>44</v>
      </c>
      <c r="B51" s="20" t="s">
        <v>425</v>
      </c>
      <c r="C51" s="12">
        <v>83</v>
      </c>
      <c r="D51" s="12">
        <v>80</v>
      </c>
      <c r="E51" s="12">
        <v>85</v>
      </c>
      <c r="F51" s="12">
        <v>75</v>
      </c>
      <c r="G51" s="12">
        <v>85</v>
      </c>
      <c r="H51" s="12">
        <v>95</v>
      </c>
      <c r="I51" s="12">
        <v>80</v>
      </c>
      <c r="J51" s="12">
        <f t="shared" si="0"/>
        <v>583</v>
      </c>
      <c r="K51" s="17">
        <f t="shared" si="1"/>
        <v>83.285714285714292</v>
      </c>
      <c r="L51" s="81">
        <v>1</v>
      </c>
      <c r="M51" s="81">
        <f t="shared" si="2"/>
        <v>89.971428571428575</v>
      </c>
      <c r="N51" s="81"/>
      <c r="O51" s="81">
        <f t="shared" si="3"/>
        <v>89.971428571428575</v>
      </c>
      <c r="P51" s="48" t="str">
        <f t="shared" si="4"/>
        <v>Lulus</v>
      </c>
      <c r="Q51" s="11">
        <v>7</v>
      </c>
      <c r="R51" s="11"/>
    </row>
    <row r="52" spans="1:18" ht="15.75" x14ac:dyDescent="0.25">
      <c r="A52" s="79">
        <v>45</v>
      </c>
      <c r="B52" s="20" t="s">
        <v>426</v>
      </c>
      <c r="C52" s="12">
        <v>85</v>
      </c>
      <c r="D52" s="12"/>
      <c r="E52" s="12">
        <v>80</v>
      </c>
      <c r="F52" s="12">
        <v>75</v>
      </c>
      <c r="G52" s="12">
        <v>60</v>
      </c>
      <c r="H52" s="12">
        <v>80</v>
      </c>
      <c r="I52" s="12">
        <v>85</v>
      </c>
      <c r="J52" s="12">
        <f t="shared" si="0"/>
        <v>465</v>
      </c>
      <c r="K52" s="17">
        <f t="shared" si="1"/>
        <v>66.428571428571431</v>
      </c>
      <c r="L52" s="81">
        <v>1</v>
      </c>
      <c r="M52" s="81">
        <f t="shared" si="2"/>
        <v>79.857142857142861</v>
      </c>
      <c r="N52" s="81"/>
      <c r="O52" s="81">
        <f t="shared" si="3"/>
        <v>79.857142857142861</v>
      </c>
      <c r="P52" s="48" t="str">
        <f t="shared" si="4"/>
        <v>Lulus</v>
      </c>
      <c r="Q52" s="11">
        <v>7</v>
      </c>
      <c r="R52" s="11"/>
    </row>
    <row r="53" spans="1:18" ht="15.75" x14ac:dyDescent="0.25">
      <c r="A53" s="79">
        <v>46</v>
      </c>
      <c r="B53" s="20" t="s">
        <v>427</v>
      </c>
      <c r="C53" s="12">
        <v>0</v>
      </c>
      <c r="D53" s="12">
        <v>75</v>
      </c>
      <c r="E53" s="12">
        <v>80</v>
      </c>
      <c r="F53" s="12">
        <v>85</v>
      </c>
      <c r="G53" s="12">
        <v>75</v>
      </c>
      <c r="H53" s="12">
        <v>90</v>
      </c>
      <c r="I53" s="12">
        <v>90</v>
      </c>
      <c r="J53" s="12">
        <f t="shared" si="0"/>
        <v>495</v>
      </c>
      <c r="K53" s="17">
        <f t="shared" si="1"/>
        <v>70.714285714285708</v>
      </c>
      <c r="L53" s="81">
        <v>1</v>
      </c>
      <c r="M53" s="81">
        <f t="shared" si="2"/>
        <v>82.428571428571416</v>
      </c>
      <c r="N53" s="81"/>
      <c r="O53" s="81">
        <f t="shared" si="3"/>
        <v>82.428571428571416</v>
      </c>
      <c r="P53" s="48" t="str">
        <f t="shared" si="4"/>
        <v>Lulus</v>
      </c>
      <c r="Q53" s="11">
        <v>7</v>
      </c>
      <c r="R53" s="11"/>
    </row>
    <row r="54" spans="1:18" ht="15.75" x14ac:dyDescent="0.25">
      <c r="A54" s="79">
        <v>47</v>
      </c>
      <c r="B54" s="20" t="s">
        <v>428</v>
      </c>
      <c r="C54" s="12">
        <v>93</v>
      </c>
      <c r="D54" s="12"/>
      <c r="E54" s="12">
        <v>70</v>
      </c>
      <c r="F54" s="12">
        <v>0</v>
      </c>
      <c r="G54" s="12">
        <v>0</v>
      </c>
      <c r="H54" s="12">
        <v>0</v>
      </c>
      <c r="I54" s="12">
        <v>0</v>
      </c>
      <c r="J54" s="12">
        <f t="shared" si="0"/>
        <v>163</v>
      </c>
      <c r="K54" s="17">
        <f t="shared" si="1"/>
        <v>23.285714285714285</v>
      </c>
      <c r="L54" s="81">
        <v>0</v>
      </c>
      <c r="M54" s="81">
        <f t="shared" si="2"/>
        <v>13.971428571428572</v>
      </c>
      <c r="N54" s="81"/>
      <c r="O54" s="81">
        <f t="shared" si="3"/>
        <v>13.971428571428572</v>
      </c>
      <c r="P54" s="48" t="str">
        <f t="shared" si="4"/>
        <v>Tidak Lulus</v>
      </c>
      <c r="Q54" s="11">
        <v>7</v>
      </c>
      <c r="R54" s="11">
        <v>1</v>
      </c>
    </row>
    <row r="55" spans="1:18" ht="15.75" x14ac:dyDescent="0.25">
      <c r="A55" s="79">
        <v>48</v>
      </c>
      <c r="B55" s="20" t="s">
        <v>429</v>
      </c>
      <c r="C55" s="12">
        <v>80</v>
      </c>
      <c r="D55" s="12">
        <v>80</v>
      </c>
      <c r="E55" s="12">
        <v>85</v>
      </c>
      <c r="F55" s="12">
        <v>80</v>
      </c>
      <c r="G55" s="12">
        <v>75</v>
      </c>
      <c r="H55" s="12">
        <v>95</v>
      </c>
      <c r="I55" s="12">
        <v>90</v>
      </c>
      <c r="J55" s="12">
        <f t="shared" si="0"/>
        <v>585</v>
      </c>
      <c r="K55" s="17">
        <f t="shared" si="1"/>
        <v>83.571428571428569</v>
      </c>
      <c r="L55" s="81">
        <v>1</v>
      </c>
      <c r="M55" s="81">
        <f t="shared" si="2"/>
        <v>90.142857142857139</v>
      </c>
      <c r="N55" s="81"/>
      <c r="O55" s="81">
        <f t="shared" si="3"/>
        <v>90.142857142857139</v>
      </c>
      <c r="P55" s="48" t="str">
        <f t="shared" si="4"/>
        <v>Lulus</v>
      </c>
      <c r="Q55" s="11">
        <v>7</v>
      </c>
      <c r="R55" s="11"/>
    </row>
    <row r="56" spans="1:18" ht="15.75" x14ac:dyDescent="0.25">
      <c r="A56" s="79">
        <v>49</v>
      </c>
      <c r="B56" s="20" t="s">
        <v>430</v>
      </c>
      <c r="C56" s="12">
        <v>80</v>
      </c>
      <c r="D56" s="12">
        <v>80</v>
      </c>
      <c r="E56" s="12">
        <v>85</v>
      </c>
      <c r="F56" s="12">
        <v>75</v>
      </c>
      <c r="G56" s="12">
        <v>85</v>
      </c>
      <c r="H56" s="12">
        <v>95</v>
      </c>
      <c r="I56" s="12">
        <v>90</v>
      </c>
      <c r="J56" s="12">
        <f t="shared" si="0"/>
        <v>590</v>
      </c>
      <c r="K56" s="17">
        <f t="shared" si="1"/>
        <v>84.285714285714292</v>
      </c>
      <c r="L56" s="81">
        <v>1</v>
      </c>
      <c r="M56" s="81">
        <f t="shared" si="2"/>
        <v>90.571428571428584</v>
      </c>
      <c r="N56" s="81"/>
      <c r="O56" s="81">
        <f t="shared" si="3"/>
        <v>90.571428571428584</v>
      </c>
      <c r="P56" s="48" t="str">
        <f t="shared" si="4"/>
        <v>Lulus</v>
      </c>
      <c r="Q56" s="11">
        <v>7</v>
      </c>
      <c r="R56" s="11"/>
    </row>
    <row r="57" spans="1:18" ht="15.75" x14ac:dyDescent="0.25">
      <c r="A57" s="79">
        <v>50</v>
      </c>
      <c r="B57" s="20" t="s">
        <v>431</v>
      </c>
      <c r="C57" s="12">
        <v>75</v>
      </c>
      <c r="D57" s="12">
        <v>85</v>
      </c>
      <c r="E57" s="12">
        <v>80</v>
      </c>
      <c r="F57" s="12">
        <v>80</v>
      </c>
      <c r="G57" s="12">
        <v>75</v>
      </c>
      <c r="H57" s="12">
        <v>55</v>
      </c>
      <c r="I57" s="12">
        <v>80</v>
      </c>
      <c r="J57" s="12">
        <f t="shared" si="0"/>
        <v>530</v>
      </c>
      <c r="K57" s="17">
        <f t="shared" si="1"/>
        <v>75.714285714285708</v>
      </c>
      <c r="L57" s="81">
        <v>1</v>
      </c>
      <c r="M57" s="81">
        <f t="shared" si="2"/>
        <v>85.428571428571416</v>
      </c>
      <c r="N57" s="81"/>
      <c r="O57" s="81">
        <f t="shared" si="3"/>
        <v>85.428571428571416</v>
      </c>
      <c r="P57" s="48" t="str">
        <f t="shared" si="4"/>
        <v>Lulus</v>
      </c>
      <c r="Q57" s="11">
        <v>7</v>
      </c>
      <c r="R57" s="11"/>
    </row>
    <row r="58" spans="1:18" ht="15.75" x14ac:dyDescent="0.25">
      <c r="A58" s="79">
        <v>51</v>
      </c>
      <c r="B58" s="20" t="s">
        <v>432</v>
      </c>
      <c r="C58" s="12">
        <v>83</v>
      </c>
      <c r="D58" s="12">
        <v>85</v>
      </c>
      <c r="E58" s="12">
        <v>90</v>
      </c>
      <c r="F58" s="12">
        <v>75</v>
      </c>
      <c r="G58" s="12">
        <v>85</v>
      </c>
      <c r="H58" s="12">
        <v>90</v>
      </c>
      <c r="I58" s="12">
        <v>90</v>
      </c>
      <c r="J58" s="12">
        <f t="shared" si="0"/>
        <v>598</v>
      </c>
      <c r="K58" s="17">
        <f t="shared" si="1"/>
        <v>85.428571428571431</v>
      </c>
      <c r="L58" s="81">
        <v>1</v>
      </c>
      <c r="M58" s="81">
        <f t="shared" si="2"/>
        <v>91.257142857142867</v>
      </c>
      <c r="N58" s="81"/>
      <c r="O58" s="81">
        <f t="shared" si="3"/>
        <v>91.257142857142867</v>
      </c>
      <c r="P58" s="48" t="str">
        <f t="shared" si="4"/>
        <v>Lulus</v>
      </c>
      <c r="Q58" s="11">
        <v>7</v>
      </c>
      <c r="R58" s="11"/>
    </row>
    <row r="59" spans="1:18" ht="15.75" x14ac:dyDescent="0.25">
      <c r="A59" s="79">
        <v>52</v>
      </c>
      <c r="B59" s="20" t="s">
        <v>433</v>
      </c>
      <c r="C59" s="12">
        <v>83</v>
      </c>
      <c r="D59" s="12">
        <v>85</v>
      </c>
      <c r="E59" s="12">
        <v>85</v>
      </c>
      <c r="F59" s="12">
        <v>80</v>
      </c>
      <c r="G59" s="12">
        <v>85</v>
      </c>
      <c r="H59" s="12">
        <v>95</v>
      </c>
      <c r="I59" s="12">
        <v>90</v>
      </c>
      <c r="J59" s="12">
        <f t="shared" si="0"/>
        <v>603</v>
      </c>
      <c r="K59" s="17">
        <f t="shared" si="1"/>
        <v>86.142857142857139</v>
      </c>
      <c r="L59" s="81">
        <v>1</v>
      </c>
      <c r="M59" s="81">
        <f t="shared" si="2"/>
        <v>91.685714285714283</v>
      </c>
      <c r="N59" s="81"/>
      <c r="O59" s="81">
        <f t="shared" si="3"/>
        <v>91.685714285714283</v>
      </c>
      <c r="P59" s="48" t="str">
        <f t="shared" si="4"/>
        <v>Lulus</v>
      </c>
      <c r="Q59" s="11">
        <v>7</v>
      </c>
      <c r="R59" s="11"/>
    </row>
    <row r="60" spans="1:18" ht="15.75" x14ac:dyDescent="0.25">
      <c r="A60" s="79">
        <v>53</v>
      </c>
      <c r="B60" s="20" t="s">
        <v>434</v>
      </c>
      <c r="C60" s="12">
        <v>80</v>
      </c>
      <c r="D60" s="12">
        <v>75</v>
      </c>
      <c r="E60" s="12">
        <v>80</v>
      </c>
      <c r="F60" s="12">
        <v>70</v>
      </c>
      <c r="G60" s="12">
        <v>75</v>
      </c>
      <c r="H60" s="12">
        <v>85</v>
      </c>
      <c r="I60" s="12">
        <v>70</v>
      </c>
      <c r="J60" s="12">
        <f t="shared" si="0"/>
        <v>535</v>
      </c>
      <c r="K60" s="17">
        <f t="shared" si="1"/>
        <v>76.428571428571431</v>
      </c>
      <c r="L60" s="81">
        <v>1</v>
      </c>
      <c r="M60" s="81">
        <f t="shared" si="2"/>
        <v>85.857142857142861</v>
      </c>
      <c r="N60" s="81"/>
      <c r="O60" s="81">
        <f t="shared" si="3"/>
        <v>85.857142857142861</v>
      </c>
      <c r="P60" s="48" t="str">
        <f t="shared" si="4"/>
        <v>Lulus</v>
      </c>
      <c r="Q60" s="11">
        <v>7</v>
      </c>
      <c r="R60" s="11"/>
    </row>
    <row r="61" spans="1:18" ht="15.75" x14ac:dyDescent="0.25">
      <c r="A61" s="79">
        <v>54</v>
      </c>
      <c r="B61" s="20" t="s">
        <v>435</v>
      </c>
      <c r="C61" s="12">
        <v>75</v>
      </c>
      <c r="D61" s="12">
        <v>75</v>
      </c>
      <c r="E61" s="12">
        <v>70</v>
      </c>
      <c r="F61" s="12">
        <v>60</v>
      </c>
      <c r="G61" s="12">
        <v>85</v>
      </c>
      <c r="H61" s="12">
        <v>95</v>
      </c>
      <c r="I61" s="12">
        <v>65</v>
      </c>
      <c r="J61" s="12">
        <f t="shared" si="0"/>
        <v>525</v>
      </c>
      <c r="K61" s="17">
        <f t="shared" si="1"/>
        <v>75</v>
      </c>
      <c r="L61" s="81">
        <v>1</v>
      </c>
      <c r="M61" s="81">
        <f t="shared" si="2"/>
        <v>85</v>
      </c>
      <c r="N61" s="81"/>
      <c r="O61" s="81">
        <f t="shared" si="3"/>
        <v>85</v>
      </c>
      <c r="P61" s="48" t="str">
        <f t="shared" si="4"/>
        <v>Lulus</v>
      </c>
      <c r="Q61" s="11">
        <v>7</v>
      </c>
      <c r="R61" s="11"/>
    </row>
    <row r="62" spans="1:18" ht="15.75" x14ac:dyDescent="0.25">
      <c r="A62" s="79">
        <v>55</v>
      </c>
      <c r="B62" s="20" t="s">
        <v>436</v>
      </c>
      <c r="C62" s="12">
        <v>90</v>
      </c>
      <c r="D62" s="12">
        <v>100</v>
      </c>
      <c r="E62" s="12">
        <v>85</v>
      </c>
      <c r="F62" s="12">
        <v>90</v>
      </c>
      <c r="G62" s="12">
        <v>85</v>
      </c>
      <c r="H62" s="12">
        <v>95</v>
      </c>
      <c r="I62" s="12">
        <v>85</v>
      </c>
      <c r="J62" s="12">
        <f t="shared" si="0"/>
        <v>630</v>
      </c>
      <c r="K62" s="17">
        <f t="shared" si="1"/>
        <v>90</v>
      </c>
      <c r="L62" s="81">
        <v>1</v>
      </c>
      <c r="M62" s="81">
        <f t="shared" si="2"/>
        <v>94</v>
      </c>
      <c r="N62" s="81"/>
      <c r="O62" s="81">
        <f t="shared" si="3"/>
        <v>94</v>
      </c>
      <c r="P62" s="48" t="str">
        <f t="shared" si="4"/>
        <v>Lulus</v>
      </c>
      <c r="Q62" s="11">
        <v>7</v>
      </c>
      <c r="R62" s="11"/>
    </row>
    <row r="63" spans="1:18" ht="15.75" x14ac:dyDescent="0.25">
      <c r="A63" s="79">
        <v>56</v>
      </c>
      <c r="B63" s="20" t="s">
        <v>437</v>
      </c>
      <c r="C63" s="12">
        <v>75</v>
      </c>
      <c r="D63" s="12"/>
      <c r="E63" s="12">
        <v>70</v>
      </c>
      <c r="F63" s="12">
        <v>0</v>
      </c>
      <c r="G63" s="12">
        <v>75</v>
      </c>
      <c r="H63" s="12">
        <v>55</v>
      </c>
      <c r="I63" s="12">
        <v>85</v>
      </c>
      <c r="J63" s="12">
        <f t="shared" si="0"/>
        <v>360</v>
      </c>
      <c r="K63" s="17">
        <f t="shared" si="1"/>
        <v>51.428571428571431</v>
      </c>
      <c r="L63" s="81">
        <v>1</v>
      </c>
      <c r="M63" s="81">
        <f t="shared" si="2"/>
        <v>70.857142857142861</v>
      </c>
      <c r="N63" s="81"/>
      <c r="O63" s="81">
        <f t="shared" si="3"/>
        <v>70.857142857142861</v>
      </c>
      <c r="P63" s="48" t="str">
        <f t="shared" si="4"/>
        <v>Lulus</v>
      </c>
      <c r="Q63" s="11">
        <v>7</v>
      </c>
      <c r="R63" s="11"/>
    </row>
    <row r="64" spans="1:18" ht="15.75" x14ac:dyDescent="0.25">
      <c r="A64" s="79">
        <v>57</v>
      </c>
      <c r="B64" s="20" t="s">
        <v>438</v>
      </c>
      <c r="C64" s="12">
        <v>95</v>
      </c>
      <c r="D64" s="12">
        <v>85</v>
      </c>
      <c r="E64" s="12">
        <v>85</v>
      </c>
      <c r="F64" s="12">
        <v>86</v>
      </c>
      <c r="G64" s="12">
        <v>85</v>
      </c>
      <c r="H64" s="12">
        <v>95</v>
      </c>
      <c r="I64" s="12">
        <v>80</v>
      </c>
      <c r="J64" s="12">
        <f t="shared" si="0"/>
        <v>611</v>
      </c>
      <c r="K64" s="17">
        <f t="shared" si="1"/>
        <v>87.285714285714292</v>
      </c>
      <c r="L64" s="81">
        <v>1</v>
      </c>
      <c r="M64" s="81">
        <f t="shared" si="2"/>
        <v>92.371428571428581</v>
      </c>
      <c r="N64" s="81"/>
      <c r="O64" s="81">
        <f t="shared" si="3"/>
        <v>92.371428571428581</v>
      </c>
      <c r="P64" s="48" t="str">
        <f t="shared" si="4"/>
        <v>Lulus</v>
      </c>
      <c r="Q64" s="11">
        <v>7</v>
      </c>
      <c r="R64" s="11"/>
    </row>
    <row r="65" spans="1:18" ht="15.75" x14ac:dyDescent="0.25">
      <c r="A65" s="79">
        <v>58</v>
      </c>
      <c r="B65" s="20" t="s">
        <v>439</v>
      </c>
      <c r="C65" s="12">
        <v>90</v>
      </c>
      <c r="D65" s="12">
        <v>85</v>
      </c>
      <c r="E65" s="12">
        <v>85</v>
      </c>
      <c r="F65" s="12">
        <v>86</v>
      </c>
      <c r="G65" s="12">
        <v>85</v>
      </c>
      <c r="H65" s="12">
        <v>100</v>
      </c>
      <c r="I65" s="12">
        <v>90</v>
      </c>
      <c r="J65" s="12">
        <f t="shared" si="0"/>
        <v>621</v>
      </c>
      <c r="K65" s="17">
        <f t="shared" si="1"/>
        <v>88.714285714285708</v>
      </c>
      <c r="L65" s="81">
        <v>1</v>
      </c>
      <c r="M65" s="81">
        <f t="shared" si="2"/>
        <v>93.228571428571428</v>
      </c>
      <c r="N65" s="81"/>
      <c r="O65" s="81">
        <f t="shared" si="3"/>
        <v>93.228571428571428</v>
      </c>
      <c r="P65" s="48" t="str">
        <f t="shared" si="4"/>
        <v>Lulus</v>
      </c>
      <c r="Q65" s="11">
        <v>7</v>
      </c>
      <c r="R65" s="11"/>
    </row>
    <row r="66" spans="1:18" ht="15.75" x14ac:dyDescent="0.25">
      <c r="A66" s="79">
        <v>59</v>
      </c>
      <c r="B66" s="20" t="s">
        <v>440</v>
      </c>
      <c r="C66" s="12">
        <v>80</v>
      </c>
      <c r="D66" s="12">
        <v>80</v>
      </c>
      <c r="E66" s="12">
        <v>85</v>
      </c>
      <c r="F66" s="12">
        <v>75</v>
      </c>
      <c r="G66" s="12">
        <v>85</v>
      </c>
      <c r="H66" s="12">
        <v>90</v>
      </c>
      <c r="I66" s="12">
        <v>80</v>
      </c>
      <c r="J66" s="12">
        <f t="shared" si="0"/>
        <v>575</v>
      </c>
      <c r="K66" s="17">
        <f t="shared" si="1"/>
        <v>82.142857142857139</v>
      </c>
      <c r="L66" s="81">
        <v>1</v>
      </c>
      <c r="M66" s="81">
        <f t="shared" si="2"/>
        <v>89.285714285714278</v>
      </c>
      <c r="N66" s="81"/>
      <c r="O66" s="81">
        <f t="shared" si="3"/>
        <v>89.285714285714278</v>
      </c>
      <c r="P66" s="48" t="str">
        <f t="shared" si="4"/>
        <v>Lulus</v>
      </c>
      <c r="Q66" s="11">
        <v>7</v>
      </c>
      <c r="R66" s="11"/>
    </row>
    <row r="67" spans="1:18" ht="15.75" x14ac:dyDescent="0.25">
      <c r="A67" s="79">
        <v>60</v>
      </c>
      <c r="B67" s="20" t="s">
        <v>441</v>
      </c>
      <c r="C67" s="12">
        <v>95</v>
      </c>
      <c r="D67" s="12">
        <v>85</v>
      </c>
      <c r="E67" s="12">
        <v>85</v>
      </c>
      <c r="F67" s="12">
        <v>85</v>
      </c>
      <c r="G67" s="12">
        <v>85</v>
      </c>
      <c r="H67" s="12">
        <v>75</v>
      </c>
      <c r="I67" s="12">
        <v>80</v>
      </c>
      <c r="J67" s="12">
        <f t="shared" si="0"/>
        <v>590</v>
      </c>
      <c r="K67" s="17">
        <f t="shared" si="1"/>
        <v>84.285714285714292</v>
      </c>
      <c r="L67" s="81">
        <v>1</v>
      </c>
      <c r="M67" s="81">
        <f t="shared" si="2"/>
        <v>90.571428571428584</v>
      </c>
      <c r="N67" s="81"/>
      <c r="O67" s="81">
        <f t="shared" si="3"/>
        <v>90.571428571428584</v>
      </c>
      <c r="P67" s="48" t="str">
        <f t="shared" si="4"/>
        <v>Lulus</v>
      </c>
      <c r="Q67" s="11">
        <v>7</v>
      </c>
      <c r="R67" s="11"/>
    </row>
    <row r="68" spans="1:18" ht="15.75" x14ac:dyDescent="0.25">
      <c r="A68" s="79">
        <v>61</v>
      </c>
      <c r="B68" s="20" t="s">
        <v>442</v>
      </c>
      <c r="C68" s="12">
        <v>80</v>
      </c>
      <c r="D68" s="12">
        <v>85</v>
      </c>
      <c r="E68" s="12">
        <v>85</v>
      </c>
      <c r="F68" s="12">
        <v>85</v>
      </c>
      <c r="G68" s="12">
        <v>85</v>
      </c>
      <c r="H68" s="12">
        <v>90</v>
      </c>
      <c r="I68" s="12">
        <v>75</v>
      </c>
      <c r="J68" s="12">
        <f t="shared" si="0"/>
        <v>585</v>
      </c>
      <c r="K68" s="17">
        <f t="shared" si="1"/>
        <v>83.571428571428569</v>
      </c>
      <c r="L68" s="81">
        <v>1</v>
      </c>
      <c r="M68" s="81">
        <f t="shared" si="2"/>
        <v>90.142857142857139</v>
      </c>
      <c r="N68" s="81"/>
      <c r="O68" s="81">
        <f t="shared" si="3"/>
        <v>90.142857142857139</v>
      </c>
      <c r="P68" s="48" t="str">
        <f t="shared" si="4"/>
        <v>Lulus</v>
      </c>
      <c r="Q68" s="11">
        <v>7</v>
      </c>
      <c r="R68" s="11"/>
    </row>
    <row r="69" spans="1:18" ht="15.75" x14ac:dyDescent="0.25">
      <c r="A69" s="79">
        <v>62</v>
      </c>
      <c r="B69" s="20" t="s">
        <v>443</v>
      </c>
      <c r="C69" s="12">
        <v>85</v>
      </c>
      <c r="D69" s="12">
        <v>80</v>
      </c>
      <c r="E69" s="12">
        <v>85</v>
      </c>
      <c r="F69" s="12">
        <v>80</v>
      </c>
      <c r="G69" s="12">
        <v>85</v>
      </c>
      <c r="H69" s="12">
        <v>95</v>
      </c>
      <c r="I69" s="12">
        <v>70</v>
      </c>
      <c r="J69" s="12">
        <f t="shared" si="0"/>
        <v>580</v>
      </c>
      <c r="K69" s="17">
        <f t="shared" si="1"/>
        <v>82.857142857142861</v>
      </c>
      <c r="L69" s="81">
        <v>1</v>
      </c>
      <c r="M69" s="81">
        <f t="shared" si="2"/>
        <v>89.714285714285722</v>
      </c>
      <c r="N69" s="81"/>
      <c r="O69" s="81">
        <f t="shared" si="3"/>
        <v>89.714285714285722</v>
      </c>
      <c r="P69" s="48" t="str">
        <f t="shared" si="4"/>
        <v>Lulus</v>
      </c>
      <c r="Q69" s="11">
        <v>7</v>
      </c>
      <c r="R69" s="11"/>
    </row>
    <row r="70" spans="1:18" ht="15.75" x14ac:dyDescent="0.25">
      <c r="A70" s="79">
        <v>63</v>
      </c>
      <c r="B70" s="20" t="s">
        <v>444</v>
      </c>
      <c r="C70" s="12">
        <v>90</v>
      </c>
      <c r="D70" s="12">
        <v>80</v>
      </c>
      <c r="E70" s="12">
        <v>85</v>
      </c>
      <c r="F70" s="12">
        <v>80</v>
      </c>
      <c r="G70" s="12">
        <v>85</v>
      </c>
      <c r="H70" s="12">
        <v>95</v>
      </c>
      <c r="I70" s="12">
        <v>80</v>
      </c>
      <c r="J70" s="12">
        <f t="shared" si="0"/>
        <v>595</v>
      </c>
      <c r="K70" s="17">
        <f t="shared" si="1"/>
        <v>85</v>
      </c>
      <c r="L70" s="81">
        <v>1</v>
      </c>
      <c r="M70" s="81">
        <f t="shared" si="2"/>
        <v>91</v>
      </c>
      <c r="N70" s="81"/>
      <c r="O70" s="81">
        <f t="shared" si="3"/>
        <v>91</v>
      </c>
      <c r="P70" s="48" t="str">
        <f t="shared" si="4"/>
        <v>Lulus</v>
      </c>
      <c r="Q70" s="11">
        <v>7</v>
      </c>
      <c r="R70" s="11"/>
    </row>
    <row r="71" spans="1:18" ht="15.75" x14ac:dyDescent="0.25">
      <c r="A71" s="79">
        <v>64</v>
      </c>
      <c r="B71" s="20" t="s">
        <v>445</v>
      </c>
      <c r="C71" s="12">
        <v>95</v>
      </c>
      <c r="D71" s="12">
        <v>85</v>
      </c>
      <c r="E71" s="12">
        <v>95</v>
      </c>
      <c r="F71" s="12">
        <v>80</v>
      </c>
      <c r="G71" s="12">
        <v>85</v>
      </c>
      <c r="H71" s="12">
        <v>95</v>
      </c>
      <c r="I71" s="12">
        <v>90</v>
      </c>
      <c r="J71" s="12">
        <f t="shared" si="0"/>
        <v>625</v>
      </c>
      <c r="K71" s="17">
        <f t="shared" si="1"/>
        <v>89.285714285714292</v>
      </c>
      <c r="L71" s="81">
        <v>1</v>
      </c>
      <c r="M71" s="81">
        <f t="shared" si="2"/>
        <v>93.571428571428584</v>
      </c>
      <c r="N71" s="81"/>
      <c r="O71" s="81">
        <f t="shared" si="3"/>
        <v>93.571428571428584</v>
      </c>
      <c r="P71" s="48" t="str">
        <f t="shared" si="4"/>
        <v>Lulus</v>
      </c>
      <c r="Q71" s="11">
        <v>7</v>
      </c>
      <c r="R71" s="11"/>
    </row>
    <row r="72" spans="1:18" ht="15.75" x14ac:dyDescent="0.25">
      <c r="A72" s="79">
        <v>65</v>
      </c>
      <c r="B72" s="20" t="s">
        <v>446</v>
      </c>
      <c r="C72" s="12">
        <v>80</v>
      </c>
      <c r="D72" s="12">
        <v>85</v>
      </c>
      <c r="E72" s="12">
        <v>85</v>
      </c>
      <c r="F72" s="12">
        <v>80</v>
      </c>
      <c r="G72" s="12">
        <v>85</v>
      </c>
      <c r="H72" s="12">
        <v>100</v>
      </c>
      <c r="I72" s="12">
        <v>85</v>
      </c>
      <c r="J72" s="12">
        <f t="shared" si="0"/>
        <v>600</v>
      </c>
      <c r="K72" s="17">
        <f t="shared" si="1"/>
        <v>85.714285714285708</v>
      </c>
      <c r="L72" s="81">
        <v>1</v>
      </c>
      <c r="M72" s="81">
        <f t="shared" si="2"/>
        <v>91.428571428571416</v>
      </c>
      <c r="N72" s="81"/>
      <c r="O72" s="81">
        <f t="shared" si="3"/>
        <v>91.428571428571416</v>
      </c>
      <c r="P72" s="48" t="str">
        <f t="shared" si="4"/>
        <v>Lulus</v>
      </c>
      <c r="Q72" s="11">
        <v>7</v>
      </c>
      <c r="R72" s="11"/>
    </row>
    <row r="73" spans="1:18" ht="15.75" x14ac:dyDescent="0.25">
      <c r="A73" s="79">
        <v>66</v>
      </c>
      <c r="B73" s="20" t="s">
        <v>447</v>
      </c>
      <c r="C73" s="12">
        <v>80</v>
      </c>
      <c r="D73" s="12">
        <v>80</v>
      </c>
      <c r="E73" s="12">
        <v>85</v>
      </c>
      <c r="F73" s="12">
        <v>80</v>
      </c>
      <c r="G73" s="12">
        <v>85</v>
      </c>
      <c r="H73" s="12">
        <v>90</v>
      </c>
      <c r="I73" s="12">
        <v>90</v>
      </c>
      <c r="J73" s="12">
        <f t="shared" ref="J73:J81" si="5">SUM(C73:I73)</f>
        <v>590</v>
      </c>
      <c r="K73" s="17">
        <f t="shared" ref="K73:K81" si="6">J73/Q73</f>
        <v>84.285714285714292</v>
      </c>
      <c r="L73" s="81">
        <v>1</v>
      </c>
      <c r="M73" s="81">
        <f t="shared" ref="M73:M81" si="7">((K73*60)/100)+(L73*40)</f>
        <v>90.571428571428584</v>
      </c>
      <c r="N73" s="81"/>
      <c r="O73" s="81">
        <f t="shared" ref="O73:O81" si="8">M73-N73</f>
        <v>90.571428571428584</v>
      </c>
      <c r="P73" s="48" t="str">
        <f t="shared" ref="P73:P81" si="9">IF(O73&gt;=55,"Lulus","Tidak Lulus")</f>
        <v>Lulus</v>
      </c>
      <c r="Q73" s="11">
        <v>7</v>
      </c>
      <c r="R73" s="11"/>
    </row>
    <row r="74" spans="1:18" ht="15.75" x14ac:dyDescent="0.25">
      <c r="A74" s="79">
        <v>67</v>
      </c>
      <c r="B74" s="20" t="s">
        <v>448</v>
      </c>
      <c r="C74" s="12">
        <v>85</v>
      </c>
      <c r="D74" s="12">
        <v>85</v>
      </c>
      <c r="E74" s="12">
        <v>85</v>
      </c>
      <c r="F74" s="12">
        <v>80</v>
      </c>
      <c r="G74" s="12">
        <v>85</v>
      </c>
      <c r="H74" s="12">
        <v>90</v>
      </c>
      <c r="I74" s="12">
        <v>85</v>
      </c>
      <c r="J74" s="12">
        <f t="shared" si="5"/>
        <v>595</v>
      </c>
      <c r="K74" s="17">
        <f t="shared" si="6"/>
        <v>85</v>
      </c>
      <c r="L74" s="81">
        <v>1</v>
      </c>
      <c r="M74" s="81">
        <f t="shared" si="7"/>
        <v>91</v>
      </c>
      <c r="N74" s="81"/>
      <c r="O74" s="81">
        <f t="shared" si="8"/>
        <v>91</v>
      </c>
      <c r="P74" s="48" t="str">
        <f t="shared" si="9"/>
        <v>Lulus</v>
      </c>
      <c r="Q74" s="11">
        <v>7</v>
      </c>
      <c r="R74" s="11"/>
    </row>
    <row r="75" spans="1:18" ht="15.75" x14ac:dyDescent="0.25">
      <c r="A75" s="79">
        <v>68</v>
      </c>
      <c r="B75" s="20" t="s">
        <v>449</v>
      </c>
      <c r="C75" s="12">
        <v>80</v>
      </c>
      <c r="D75" s="12">
        <v>85</v>
      </c>
      <c r="E75" s="12">
        <v>60</v>
      </c>
      <c r="F75" s="12">
        <v>80</v>
      </c>
      <c r="G75" s="12">
        <v>85</v>
      </c>
      <c r="H75" s="12">
        <v>95</v>
      </c>
      <c r="I75" s="12">
        <v>80</v>
      </c>
      <c r="J75" s="12">
        <f t="shared" si="5"/>
        <v>565</v>
      </c>
      <c r="K75" s="17">
        <f t="shared" si="6"/>
        <v>80.714285714285708</v>
      </c>
      <c r="L75" s="81">
        <v>1</v>
      </c>
      <c r="M75" s="81">
        <f t="shared" si="7"/>
        <v>88.428571428571416</v>
      </c>
      <c r="N75" s="81"/>
      <c r="O75" s="81">
        <f t="shared" si="8"/>
        <v>88.428571428571416</v>
      </c>
      <c r="P75" s="48" t="str">
        <f t="shared" si="9"/>
        <v>Lulus</v>
      </c>
      <c r="Q75" s="11">
        <v>7</v>
      </c>
      <c r="R75" s="11"/>
    </row>
    <row r="76" spans="1:18" ht="15.75" x14ac:dyDescent="0.25">
      <c r="A76" s="79">
        <v>69</v>
      </c>
      <c r="B76" s="20" t="s">
        <v>450</v>
      </c>
      <c r="C76" s="12">
        <v>85</v>
      </c>
      <c r="D76" s="12">
        <v>80</v>
      </c>
      <c r="E76" s="12">
        <v>85</v>
      </c>
      <c r="F76" s="12">
        <v>80</v>
      </c>
      <c r="G76" s="12">
        <v>85</v>
      </c>
      <c r="H76" s="12">
        <v>100</v>
      </c>
      <c r="I76" s="12">
        <v>85</v>
      </c>
      <c r="J76" s="12">
        <f t="shared" si="5"/>
        <v>600</v>
      </c>
      <c r="K76" s="17">
        <f t="shared" si="6"/>
        <v>85.714285714285708</v>
      </c>
      <c r="L76" s="81">
        <v>1</v>
      </c>
      <c r="M76" s="81">
        <f t="shared" si="7"/>
        <v>91.428571428571416</v>
      </c>
      <c r="N76" s="81"/>
      <c r="O76" s="81">
        <f t="shared" si="8"/>
        <v>91.428571428571416</v>
      </c>
      <c r="P76" s="48" t="str">
        <f t="shared" si="9"/>
        <v>Lulus</v>
      </c>
      <c r="Q76" s="11">
        <v>7</v>
      </c>
      <c r="R76" s="11"/>
    </row>
    <row r="77" spans="1:18" ht="15.75" x14ac:dyDescent="0.25">
      <c r="A77" s="79">
        <v>70</v>
      </c>
      <c r="B77" s="20" t="s">
        <v>451</v>
      </c>
      <c r="C77" s="12">
        <v>80</v>
      </c>
      <c r="D77" s="12">
        <v>85</v>
      </c>
      <c r="E77" s="12">
        <v>85</v>
      </c>
      <c r="F77" s="12">
        <v>75</v>
      </c>
      <c r="G77" s="12">
        <v>85</v>
      </c>
      <c r="H77" s="12">
        <v>95</v>
      </c>
      <c r="I77" s="12">
        <v>80</v>
      </c>
      <c r="J77" s="12">
        <f t="shared" si="5"/>
        <v>585</v>
      </c>
      <c r="K77" s="17">
        <f t="shared" si="6"/>
        <v>83.571428571428569</v>
      </c>
      <c r="L77" s="81">
        <v>1</v>
      </c>
      <c r="M77" s="81">
        <f t="shared" si="7"/>
        <v>90.142857142857139</v>
      </c>
      <c r="N77" s="81"/>
      <c r="O77" s="81">
        <f t="shared" si="8"/>
        <v>90.142857142857139</v>
      </c>
      <c r="P77" s="48" t="str">
        <f t="shared" si="9"/>
        <v>Lulus</v>
      </c>
      <c r="Q77" s="11">
        <v>7</v>
      </c>
      <c r="R77" s="11"/>
    </row>
    <row r="78" spans="1:18" ht="15.75" x14ac:dyDescent="0.25">
      <c r="A78" s="79">
        <v>71</v>
      </c>
      <c r="B78" s="30" t="s">
        <v>452</v>
      </c>
      <c r="C78" s="12">
        <v>80</v>
      </c>
      <c r="D78" s="12">
        <v>85</v>
      </c>
      <c r="E78" s="12">
        <v>85</v>
      </c>
      <c r="F78" s="12">
        <v>75</v>
      </c>
      <c r="G78" s="12">
        <v>85</v>
      </c>
      <c r="H78" s="12">
        <v>90</v>
      </c>
      <c r="I78" s="12">
        <v>70</v>
      </c>
      <c r="J78" s="12">
        <f t="shared" si="5"/>
        <v>570</v>
      </c>
      <c r="K78" s="17">
        <f t="shared" si="6"/>
        <v>81.428571428571431</v>
      </c>
      <c r="L78" s="81">
        <v>1</v>
      </c>
      <c r="M78" s="81">
        <f t="shared" si="7"/>
        <v>88.857142857142861</v>
      </c>
      <c r="N78" s="81"/>
      <c r="O78" s="81">
        <f t="shared" si="8"/>
        <v>88.857142857142861</v>
      </c>
      <c r="P78" s="48" t="str">
        <f t="shared" si="9"/>
        <v>Lulus</v>
      </c>
      <c r="Q78" s="11">
        <v>7</v>
      </c>
      <c r="R78" s="11"/>
    </row>
    <row r="79" spans="1:18" ht="15.75" x14ac:dyDescent="0.25">
      <c r="A79" s="79">
        <v>72</v>
      </c>
      <c r="B79" s="30" t="s">
        <v>453</v>
      </c>
      <c r="C79" s="12">
        <v>83</v>
      </c>
      <c r="D79" s="12">
        <v>80</v>
      </c>
      <c r="E79" s="12">
        <v>85</v>
      </c>
      <c r="F79" s="12">
        <v>75</v>
      </c>
      <c r="G79" s="12">
        <v>85</v>
      </c>
      <c r="H79" s="12">
        <v>95</v>
      </c>
      <c r="I79" s="12">
        <v>85</v>
      </c>
      <c r="J79" s="12">
        <f t="shared" si="5"/>
        <v>588</v>
      </c>
      <c r="K79" s="17">
        <f t="shared" si="6"/>
        <v>84</v>
      </c>
      <c r="L79" s="81">
        <v>1</v>
      </c>
      <c r="M79" s="81">
        <f t="shared" si="7"/>
        <v>90.4</v>
      </c>
      <c r="N79" s="81"/>
      <c r="O79" s="81">
        <f t="shared" si="8"/>
        <v>90.4</v>
      </c>
      <c r="P79" s="48" t="str">
        <f t="shared" si="9"/>
        <v>Lulus</v>
      </c>
      <c r="Q79" s="11">
        <v>7</v>
      </c>
      <c r="R79" s="11"/>
    </row>
    <row r="80" spans="1:18" ht="15.75" x14ac:dyDescent="0.25">
      <c r="A80" s="79">
        <v>73</v>
      </c>
      <c r="B80" s="30" t="s">
        <v>454</v>
      </c>
      <c r="C80" s="12">
        <v>80</v>
      </c>
      <c r="D80" s="12">
        <v>85</v>
      </c>
      <c r="E80" s="12">
        <v>80</v>
      </c>
      <c r="F80" s="12">
        <v>60</v>
      </c>
      <c r="G80" s="12">
        <v>85</v>
      </c>
      <c r="H80" s="12">
        <v>95</v>
      </c>
      <c r="I80" s="12">
        <v>90</v>
      </c>
      <c r="J80" s="12">
        <f t="shared" si="5"/>
        <v>575</v>
      </c>
      <c r="K80" s="17">
        <f t="shared" si="6"/>
        <v>82.142857142857139</v>
      </c>
      <c r="L80" s="81">
        <v>1</v>
      </c>
      <c r="M80" s="81">
        <f t="shared" si="7"/>
        <v>89.285714285714278</v>
      </c>
      <c r="N80" s="81"/>
      <c r="O80" s="81">
        <f t="shared" si="8"/>
        <v>89.285714285714278</v>
      </c>
      <c r="P80" s="48" t="str">
        <f t="shared" si="9"/>
        <v>Lulus</v>
      </c>
      <c r="Q80" s="11">
        <v>7</v>
      </c>
      <c r="R80" s="11"/>
    </row>
    <row r="81" spans="1:18" ht="15.75" x14ac:dyDescent="0.25">
      <c r="A81" s="16">
        <v>74</v>
      </c>
      <c r="B81" s="30" t="s">
        <v>455</v>
      </c>
      <c r="C81" s="12">
        <v>0</v>
      </c>
      <c r="D81" s="12"/>
      <c r="E81" s="12">
        <v>70</v>
      </c>
      <c r="F81" s="12">
        <v>0</v>
      </c>
      <c r="G81" s="12">
        <v>0</v>
      </c>
      <c r="H81" s="12">
        <v>0</v>
      </c>
      <c r="I81" s="12">
        <v>0</v>
      </c>
      <c r="J81" s="12">
        <f t="shared" si="5"/>
        <v>70</v>
      </c>
      <c r="K81" s="17">
        <f t="shared" si="6"/>
        <v>10</v>
      </c>
      <c r="L81" s="81">
        <v>0</v>
      </c>
      <c r="M81" s="81">
        <f t="shared" si="7"/>
        <v>6</v>
      </c>
      <c r="N81" s="81"/>
      <c r="O81" s="81">
        <f t="shared" si="8"/>
        <v>6</v>
      </c>
      <c r="P81" s="48" t="str">
        <f t="shared" si="9"/>
        <v>Tidak Lulus</v>
      </c>
      <c r="Q81" s="11">
        <v>7</v>
      </c>
      <c r="R81" s="11">
        <v>1</v>
      </c>
    </row>
    <row r="82" spans="1:18" ht="15.75" x14ac:dyDescent="0.25">
      <c r="A82" s="11"/>
      <c r="B82" s="3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f>SUM(R8:R81)</f>
        <v>7</v>
      </c>
    </row>
  </sheetData>
  <sheetProtection algorithmName="SHA-512" hashValue="64RnXzhLJLd+A1YMDwIX64+gVYZ59Tc7D+J8GhScE7ZWe36pIJ8YaeXI1Qp3DRSwcDGbbK+ZslPlFpiEyNyzsw==" saltValue="r/mpE/o/G057CzrVKDipcA==" spinCount="100000" sheet="1" objects="1" scenarios="1"/>
  <mergeCells count="7">
    <mergeCell ref="C6:I6"/>
    <mergeCell ref="J6:J7"/>
    <mergeCell ref="K6:K7"/>
    <mergeCell ref="A1:P1"/>
    <mergeCell ref="A2:P2"/>
    <mergeCell ref="A3:P3"/>
    <mergeCell ref="A4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showGridLines="0" workbookViewId="0">
      <selection sqref="A1:P1"/>
    </sheetView>
  </sheetViews>
  <sheetFormatPr defaultRowHeight="15" x14ac:dyDescent="0.25"/>
  <cols>
    <col min="2" max="2" width="53.5703125" style="41" customWidth="1"/>
    <col min="3" max="10" width="0" hidden="1" customWidth="1"/>
    <col min="11" max="11" width="9.5703125" hidden="1" customWidth="1"/>
    <col min="12" max="15" width="9.5703125" style="3" hidden="1" customWidth="1"/>
    <col min="16" max="16" width="15.7109375" customWidth="1"/>
    <col min="17" max="19" width="0" hidden="1" customWidth="1"/>
  </cols>
  <sheetData>
    <row r="1" spans="1:17" ht="15.75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7" ht="15.75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" ht="15.75" x14ac:dyDescent="0.25">
      <c r="A3" s="40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7" ht="15.75" x14ac:dyDescent="0.25">
      <c r="A4" s="40" t="s">
        <v>456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17" ht="15.75" x14ac:dyDescent="0.25">
      <c r="A6" s="11"/>
      <c r="B6" s="39"/>
      <c r="C6" s="7" t="s">
        <v>76</v>
      </c>
      <c r="D6" s="7"/>
      <c r="E6" s="7"/>
      <c r="F6" s="7"/>
      <c r="G6" s="7"/>
      <c r="H6" s="7"/>
      <c r="I6" s="7"/>
      <c r="J6" s="7" t="s">
        <v>77</v>
      </c>
      <c r="K6" s="55" t="s">
        <v>157</v>
      </c>
      <c r="L6" s="80"/>
      <c r="M6" s="80"/>
      <c r="N6" s="80"/>
      <c r="O6" s="80"/>
      <c r="P6" s="11"/>
      <c r="Q6" s="11"/>
    </row>
    <row r="7" spans="1:17" s="84" customFormat="1" ht="31.5" x14ac:dyDescent="0.25">
      <c r="A7" s="77" t="s">
        <v>0</v>
      </c>
      <c r="B7" s="78" t="s">
        <v>1</v>
      </c>
      <c r="C7" s="73">
        <v>1</v>
      </c>
      <c r="D7" s="73">
        <v>2</v>
      </c>
      <c r="E7" s="73">
        <v>3</v>
      </c>
      <c r="F7" s="73">
        <v>4</v>
      </c>
      <c r="G7" s="73">
        <v>5</v>
      </c>
      <c r="H7" s="73">
        <v>6</v>
      </c>
      <c r="I7" s="73">
        <v>7</v>
      </c>
      <c r="J7" s="7"/>
      <c r="K7" s="56"/>
      <c r="L7" s="97" t="s">
        <v>1203</v>
      </c>
      <c r="M7" s="97" t="s">
        <v>1204</v>
      </c>
      <c r="N7" s="97" t="s">
        <v>1205</v>
      </c>
      <c r="O7" s="97" t="s">
        <v>1206</v>
      </c>
      <c r="P7" s="98" t="s">
        <v>1207</v>
      </c>
      <c r="Q7" s="72"/>
    </row>
    <row r="8" spans="1:17" ht="15.75" x14ac:dyDescent="0.25">
      <c r="A8" s="79">
        <v>1</v>
      </c>
      <c r="B8" s="91" t="s">
        <v>457</v>
      </c>
      <c r="C8" s="12">
        <v>75</v>
      </c>
      <c r="D8" s="12"/>
      <c r="E8" s="12">
        <v>75</v>
      </c>
      <c r="F8" s="12">
        <v>60</v>
      </c>
      <c r="G8" s="12">
        <v>75</v>
      </c>
      <c r="H8" s="12">
        <v>70</v>
      </c>
      <c r="I8" s="11">
        <v>70</v>
      </c>
      <c r="J8" s="12">
        <f>SUM(C8:I8)</f>
        <v>425</v>
      </c>
      <c r="K8" s="17">
        <f>J8/Q8</f>
        <v>60.714285714285715</v>
      </c>
      <c r="L8" s="81">
        <v>1</v>
      </c>
      <c r="M8" s="81">
        <f>((K8*60)/100)+(L8*40)</f>
        <v>76.428571428571431</v>
      </c>
      <c r="N8" s="81"/>
      <c r="O8" s="81">
        <f>M8-N8</f>
        <v>76.428571428571431</v>
      </c>
      <c r="P8" s="16" t="str">
        <f>IF(O8&gt;=55,"Lulus","Tidak Lulus")</f>
        <v>Lulus</v>
      </c>
      <c r="Q8" s="11">
        <v>7</v>
      </c>
    </row>
    <row r="9" spans="1:17" ht="15.75" x14ac:dyDescent="0.25">
      <c r="A9" s="74">
        <v>2</v>
      </c>
      <c r="B9" s="92" t="s">
        <v>458</v>
      </c>
      <c r="C9" s="12">
        <v>85</v>
      </c>
      <c r="D9" s="12">
        <v>80</v>
      </c>
      <c r="E9" s="12">
        <v>80</v>
      </c>
      <c r="F9" s="12">
        <v>85</v>
      </c>
      <c r="G9" s="12">
        <v>80</v>
      </c>
      <c r="H9" s="12">
        <v>75</v>
      </c>
      <c r="I9" s="11">
        <v>0</v>
      </c>
      <c r="J9" s="12">
        <f t="shared" ref="J9:J72" si="0">SUM(C9:I9)</f>
        <v>485</v>
      </c>
      <c r="K9" s="17">
        <f t="shared" ref="K9:K72" si="1">J9/Q9</f>
        <v>69.285714285714292</v>
      </c>
      <c r="L9" s="81">
        <v>1</v>
      </c>
      <c r="M9" s="81">
        <f t="shared" ref="M9:M72" si="2">((K9*60)/100)+(L9*40)</f>
        <v>81.571428571428584</v>
      </c>
      <c r="N9" s="81"/>
      <c r="O9" s="81">
        <f t="shared" ref="O9:O72" si="3">M9-N9</f>
        <v>81.571428571428584</v>
      </c>
      <c r="P9" s="16" t="str">
        <f t="shared" ref="P9:P72" si="4">IF(O9&gt;=55,"Lulus","Tidak Lulus")</f>
        <v>Lulus</v>
      </c>
      <c r="Q9" s="11">
        <v>7</v>
      </c>
    </row>
    <row r="10" spans="1:17" ht="15.75" x14ac:dyDescent="0.25">
      <c r="A10" s="74">
        <v>3</v>
      </c>
      <c r="B10" s="91" t="s">
        <v>459</v>
      </c>
      <c r="C10" s="12">
        <v>55</v>
      </c>
      <c r="D10" s="12">
        <v>55</v>
      </c>
      <c r="E10" s="12">
        <v>55</v>
      </c>
      <c r="F10" s="12">
        <v>55</v>
      </c>
      <c r="G10" s="12">
        <v>55</v>
      </c>
      <c r="H10" s="12">
        <v>55</v>
      </c>
      <c r="I10" s="11">
        <v>0</v>
      </c>
      <c r="J10" s="12">
        <f t="shared" si="0"/>
        <v>330</v>
      </c>
      <c r="K10" s="17">
        <f t="shared" si="1"/>
        <v>47.142857142857146</v>
      </c>
      <c r="L10" s="81">
        <v>1</v>
      </c>
      <c r="M10" s="81">
        <f t="shared" si="2"/>
        <v>68.285714285714292</v>
      </c>
      <c r="N10" s="81"/>
      <c r="O10" s="81">
        <f t="shared" si="3"/>
        <v>68.285714285714292</v>
      </c>
      <c r="P10" s="16" t="str">
        <f t="shared" si="4"/>
        <v>Lulus</v>
      </c>
      <c r="Q10" s="11">
        <v>7</v>
      </c>
    </row>
    <row r="11" spans="1:17" ht="15.75" x14ac:dyDescent="0.25">
      <c r="A11" s="74">
        <v>4</v>
      </c>
      <c r="B11" s="92" t="s">
        <v>460</v>
      </c>
      <c r="C11" s="12">
        <v>85</v>
      </c>
      <c r="D11" s="12">
        <v>85</v>
      </c>
      <c r="E11" s="12">
        <v>70</v>
      </c>
      <c r="F11" s="12">
        <v>80</v>
      </c>
      <c r="G11" s="12">
        <v>80</v>
      </c>
      <c r="H11" s="12">
        <v>80</v>
      </c>
      <c r="I11" s="11">
        <v>0</v>
      </c>
      <c r="J11" s="12">
        <f t="shared" si="0"/>
        <v>480</v>
      </c>
      <c r="K11" s="17">
        <f t="shared" si="1"/>
        <v>68.571428571428569</v>
      </c>
      <c r="L11" s="81">
        <v>1</v>
      </c>
      <c r="M11" s="81">
        <f t="shared" si="2"/>
        <v>81.142857142857139</v>
      </c>
      <c r="N11" s="81"/>
      <c r="O11" s="81">
        <f t="shared" si="3"/>
        <v>81.142857142857139</v>
      </c>
      <c r="P11" s="16" t="str">
        <f t="shared" si="4"/>
        <v>Lulus</v>
      </c>
      <c r="Q11" s="11">
        <v>7</v>
      </c>
    </row>
    <row r="12" spans="1:17" ht="15.75" x14ac:dyDescent="0.25">
      <c r="A12" s="74">
        <v>5</v>
      </c>
      <c r="B12" s="91" t="s">
        <v>461</v>
      </c>
      <c r="C12" s="12">
        <v>80</v>
      </c>
      <c r="D12" s="12">
        <v>85</v>
      </c>
      <c r="E12" s="12">
        <v>70</v>
      </c>
      <c r="F12" s="12">
        <v>85</v>
      </c>
      <c r="G12" s="12">
        <v>0</v>
      </c>
      <c r="H12" s="12">
        <v>70</v>
      </c>
      <c r="I12" s="11">
        <v>75</v>
      </c>
      <c r="J12" s="12">
        <f t="shared" si="0"/>
        <v>465</v>
      </c>
      <c r="K12" s="17">
        <f t="shared" si="1"/>
        <v>66.428571428571431</v>
      </c>
      <c r="L12" s="81">
        <v>1</v>
      </c>
      <c r="M12" s="81">
        <f t="shared" si="2"/>
        <v>79.857142857142861</v>
      </c>
      <c r="N12" s="81"/>
      <c r="O12" s="81">
        <f t="shared" si="3"/>
        <v>79.857142857142861</v>
      </c>
      <c r="P12" s="16" t="str">
        <f t="shared" si="4"/>
        <v>Lulus</v>
      </c>
      <c r="Q12" s="11">
        <v>7</v>
      </c>
    </row>
    <row r="13" spans="1:17" ht="15.75" x14ac:dyDescent="0.25">
      <c r="A13" s="74">
        <v>6</v>
      </c>
      <c r="B13" s="92" t="s">
        <v>462</v>
      </c>
      <c r="C13" s="12">
        <v>100</v>
      </c>
      <c r="D13" s="12">
        <v>95</v>
      </c>
      <c r="E13" s="12">
        <v>95</v>
      </c>
      <c r="F13" s="12">
        <v>95</v>
      </c>
      <c r="G13" s="12">
        <v>95</v>
      </c>
      <c r="H13" s="12">
        <v>95</v>
      </c>
      <c r="I13" s="11">
        <v>0</v>
      </c>
      <c r="J13" s="12">
        <f t="shared" si="0"/>
        <v>575</v>
      </c>
      <c r="K13" s="17">
        <f t="shared" si="1"/>
        <v>82.142857142857139</v>
      </c>
      <c r="L13" s="81">
        <v>1</v>
      </c>
      <c r="M13" s="81">
        <f t="shared" si="2"/>
        <v>89.285714285714278</v>
      </c>
      <c r="N13" s="81"/>
      <c r="O13" s="81">
        <f t="shared" si="3"/>
        <v>89.285714285714278</v>
      </c>
      <c r="P13" s="16" t="str">
        <f t="shared" si="4"/>
        <v>Lulus</v>
      </c>
      <c r="Q13" s="11">
        <v>7</v>
      </c>
    </row>
    <row r="14" spans="1:17" ht="15.75" x14ac:dyDescent="0.25">
      <c r="A14" s="74">
        <v>7</v>
      </c>
      <c r="B14" s="91" t="s">
        <v>463</v>
      </c>
      <c r="C14" s="12">
        <v>80</v>
      </c>
      <c r="D14" s="12">
        <v>90</v>
      </c>
      <c r="E14" s="12">
        <v>80</v>
      </c>
      <c r="F14" s="12">
        <v>70</v>
      </c>
      <c r="G14" s="12">
        <v>75</v>
      </c>
      <c r="H14" s="12">
        <v>75</v>
      </c>
      <c r="I14" s="11">
        <v>65</v>
      </c>
      <c r="J14" s="12">
        <f t="shared" si="0"/>
        <v>535</v>
      </c>
      <c r="K14" s="17">
        <f t="shared" si="1"/>
        <v>76.428571428571431</v>
      </c>
      <c r="L14" s="81">
        <v>1</v>
      </c>
      <c r="M14" s="81">
        <f t="shared" si="2"/>
        <v>85.857142857142861</v>
      </c>
      <c r="N14" s="81"/>
      <c r="O14" s="81">
        <f t="shared" si="3"/>
        <v>85.857142857142861</v>
      </c>
      <c r="P14" s="16" t="str">
        <f t="shared" si="4"/>
        <v>Lulus</v>
      </c>
      <c r="Q14" s="11">
        <v>7</v>
      </c>
    </row>
    <row r="15" spans="1:17" ht="15.75" x14ac:dyDescent="0.25">
      <c r="A15" s="74">
        <v>8</v>
      </c>
      <c r="B15" s="92" t="s">
        <v>464</v>
      </c>
      <c r="C15" s="12">
        <v>80</v>
      </c>
      <c r="D15" s="12">
        <v>85</v>
      </c>
      <c r="E15" s="12">
        <v>75</v>
      </c>
      <c r="F15" s="12">
        <v>85</v>
      </c>
      <c r="G15" s="12">
        <v>95</v>
      </c>
      <c r="H15" s="12">
        <v>70</v>
      </c>
      <c r="I15" s="11">
        <v>75</v>
      </c>
      <c r="J15" s="12">
        <f t="shared" si="0"/>
        <v>565</v>
      </c>
      <c r="K15" s="17">
        <f t="shared" si="1"/>
        <v>80.714285714285708</v>
      </c>
      <c r="L15" s="81">
        <v>1</v>
      </c>
      <c r="M15" s="81">
        <f t="shared" si="2"/>
        <v>88.428571428571416</v>
      </c>
      <c r="N15" s="81"/>
      <c r="O15" s="81">
        <f t="shared" si="3"/>
        <v>88.428571428571416</v>
      </c>
      <c r="P15" s="16" t="str">
        <f t="shared" si="4"/>
        <v>Lulus</v>
      </c>
      <c r="Q15" s="11">
        <v>7</v>
      </c>
    </row>
    <row r="16" spans="1:17" ht="15.75" x14ac:dyDescent="0.25">
      <c r="A16" s="74">
        <v>9</v>
      </c>
      <c r="B16" s="93" t="s">
        <v>465</v>
      </c>
      <c r="C16" s="12">
        <v>55</v>
      </c>
      <c r="D16" s="12">
        <v>55</v>
      </c>
      <c r="E16" s="12">
        <v>55</v>
      </c>
      <c r="F16" s="12">
        <v>55</v>
      </c>
      <c r="G16" s="12">
        <v>55</v>
      </c>
      <c r="H16" s="12">
        <v>55</v>
      </c>
      <c r="I16" s="11">
        <v>0</v>
      </c>
      <c r="J16" s="12">
        <f t="shared" si="0"/>
        <v>330</v>
      </c>
      <c r="K16" s="17">
        <f t="shared" si="1"/>
        <v>47.142857142857146</v>
      </c>
      <c r="L16" s="81">
        <v>1</v>
      </c>
      <c r="M16" s="81">
        <f t="shared" si="2"/>
        <v>68.285714285714292</v>
      </c>
      <c r="N16" s="81"/>
      <c r="O16" s="81">
        <f t="shared" si="3"/>
        <v>68.285714285714292</v>
      </c>
      <c r="P16" s="16" t="str">
        <f t="shared" si="4"/>
        <v>Lulus</v>
      </c>
      <c r="Q16" s="11">
        <v>7</v>
      </c>
    </row>
    <row r="17" spans="1:19" ht="15.75" x14ac:dyDescent="0.25">
      <c r="A17" s="79">
        <v>10</v>
      </c>
      <c r="B17" s="92" t="s">
        <v>466</v>
      </c>
      <c r="C17" s="12">
        <v>80</v>
      </c>
      <c r="D17" s="12">
        <v>85</v>
      </c>
      <c r="E17" s="12">
        <v>80</v>
      </c>
      <c r="F17" s="12">
        <v>100</v>
      </c>
      <c r="G17" s="12">
        <v>95</v>
      </c>
      <c r="H17" s="12">
        <v>85</v>
      </c>
      <c r="I17" s="11">
        <v>85</v>
      </c>
      <c r="J17" s="12">
        <f t="shared" si="0"/>
        <v>610</v>
      </c>
      <c r="K17" s="17">
        <f t="shared" si="1"/>
        <v>87.142857142857139</v>
      </c>
      <c r="L17" s="81">
        <v>1</v>
      </c>
      <c r="M17" s="81">
        <f t="shared" si="2"/>
        <v>92.285714285714278</v>
      </c>
      <c r="N17" s="81"/>
      <c r="O17" s="81">
        <f t="shared" si="3"/>
        <v>92.285714285714278</v>
      </c>
      <c r="P17" s="16" t="str">
        <f t="shared" si="4"/>
        <v>Lulus</v>
      </c>
      <c r="Q17" s="11">
        <v>7</v>
      </c>
    </row>
    <row r="18" spans="1:19" ht="15.75" x14ac:dyDescent="0.25">
      <c r="A18" s="79">
        <v>11</v>
      </c>
      <c r="B18" s="94" t="s">
        <v>467</v>
      </c>
      <c r="C18" s="12">
        <v>0</v>
      </c>
      <c r="D18" s="12"/>
      <c r="E18" s="12">
        <v>0</v>
      </c>
      <c r="F18" s="12">
        <v>0</v>
      </c>
      <c r="G18" s="12">
        <v>0</v>
      </c>
      <c r="H18" s="12">
        <v>70</v>
      </c>
      <c r="I18" s="11">
        <v>0</v>
      </c>
      <c r="J18" s="12">
        <f t="shared" si="0"/>
        <v>70</v>
      </c>
      <c r="K18" s="17">
        <f t="shared" si="1"/>
        <v>10</v>
      </c>
      <c r="L18" s="81">
        <v>0</v>
      </c>
      <c r="M18" s="81">
        <f t="shared" si="2"/>
        <v>6</v>
      </c>
      <c r="N18" s="81"/>
      <c r="O18" s="81">
        <f t="shared" si="3"/>
        <v>6</v>
      </c>
      <c r="P18" s="16" t="str">
        <f t="shared" si="4"/>
        <v>Tidak Lulus</v>
      </c>
      <c r="Q18" s="11">
        <v>7</v>
      </c>
      <c r="S18">
        <v>1</v>
      </c>
    </row>
    <row r="19" spans="1:19" ht="15.75" x14ac:dyDescent="0.25">
      <c r="A19" s="79">
        <v>12</v>
      </c>
      <c r="B19" s="92" t="s">
        <v>468</v>
      </c>
      <c r="C19" s="12">
        <v>80</v>
      </c>
      <c r="D19" s="12">
        <v>85</v>
      </c>
      <c r="E19" s="12">
        <v>95</v>
      </c>
      <c r="F19" s="12">
        <v>100</v>
      </c>
      <c r="G19" s="12">
        <v>95</v>
      </c>
      <c r="H19" s="12">
        <v>85</v>
      </c>
      <c r="I19" s="11">
        <v>70</v>
      </c>
      <c r="J19" s="12">
        <f t="shared" si="0"/>
        <v>610</v>
      </c>
      <c r="K19" s="17">
        <f t="shared" si="1"/>
        <v>87.142857142857139</v>
      </c>
      <c r="L19" s="81">
        <v>1</v>
      </c>
      <c r="M19" s="81">
        <f t="shared" si="2"/>
        <v>92.285714285714278</v>
      </c>
      <c r="N19" s="81"/>
      <c r="O19" s="81">
        <f t="shared" si="3"/>
        <v>92.285714285714278</v>
      </c>
      <c r="P19" s="16" t="str">
        <f t="shared" si="4"/>
        <v>Lulus</v>
      </c>
      <c r="Q19" s="11">
        <v>7</v>
      </c>
    </row>
    <row r="20" spans="1:19" ht="15.75" x14ac:dyDescent="0.25">
      <c r="A20" s="79">
        <v>13</v>
      </c>
      <c r="B20" s="92" t="s">
        <v>469</v>
      </c>
      <c r="C20" s="12">
        <v>80</v>
      </c>
      <c r="D20" s="12">
        <v>80</v>
      </c>
      <c r="E20" s="12">
        <v>90</v>
      </c>
      <c r="F20" s="12">
        <v>85</v>
      </c>
      <c r="G20" s="12">
        <v>75</v>
      </c>
      <c r="H20" s="12">
        <v>75</v>
      </c>
      <c r="I20" s="11">
        <v>75</v>
      </c>
      <c r="J20" s="12">
        <f t="shared" si="0"/>
        <v>560</v>
      </c>
      <c r="K20" s="17">
        <f t="shared" si="1"/>
        <v>80</v>
      </c>
      <c r="L20" s="81">
        <v>1</v>
      </c>
      <c r="M20" s="81">
        <f t="shared" si="2"/>
        <v>88</v>
      </c>
      <c r="N20" s="81"/>
      <c r="O20" s="81">
        <f t="shared" si="3"/>
        <v>88</v>
      </c>
      <c r="P20" s="16" t="str">
        <f t="shared" si="4"/>
        <v>Lulus</v>
      </c>
      <c r="Q20" s="11">
        <v>7</v>
      </c>
    </row>
    <row r="21" spans="1:19" ht="15.75" x14ac:dyDescent="0.25">
      <c r="A21" s="79">
        <v>14</v>
      </c>
      <c r="B21" s="92" t="s">
        <v>470</v>
      </c>
      <c r="C21" s="12">
        <v>80</v>
      </c>
      <c r="D21" s="12">
        <v>80</v>
      </c>
      <c r="E21" s="12">
        <v>90</v>
      </c>
      <c r="F21" s="12">
        <v>80</v>
      </c>
      <c r="G21" s="12">
        <v>95</v>
      </c>
      <c r="H21" s="12">
        <v>85</v>
      </c>
      <c r="I21" s="11">
        <v>70</v>
      </c>
      <c r="J21" s="12">
        <f t="shared" si="0"/>
        <v>580</v>
      </c>
      <c r="K21" s="17">
        <f t="shared" si="1"/>
        <v>82.857142857142861</v>
      </c>
      <c r="L21" s="81">
        <v>1</v>
      </c>
      <c r="M21" s="81">
        <f t="shared" si="2"/>
        <v>89.714285714285722</v>
      </c>
      <c r="N21" s="81"/>
      <c r="O21" s="81">
        <f t="shared" si="3"/>
        <v>89.714285714285722</v>
      </c>
      <c r="P21" s="16" t="str">
        <f t="shared" si="4"/>
        <v>Lulus</v>
      </c>
      <c r="Q21" s="11">
        <v>7</v>
      </c>
    </row>
    <row r="22" spans="1:19" ht="15.75" x14ac:dyDescent="0.25">
      <c r="A22" s="79">
        <v>15</v>
      </c>
      <c r="B22" s="92" t="s">
        <v>471</v>
      </c>
      <c r="C22" s="12">
        <v>80</v>
      </c>
      <c r="D22" s="12">
        <v>75</v>
      </c>
      <c r="E22" s="12">
        <v>70</v>
      </c>
      <c r="F22" s="12">
        <v>75</v>
      </c>
      <c r="G22" s="12">
        <v>75</v>
      </c>
      <c r="H22" s="12">
        <v>65</v>
      </c>
      <c r="I22" s="11">
        <v>70</v>
      </c>
      <c r="J22" s="12">
        <f t="shared" si="0"/>
        <v>510</v>
      </c>
      <c r="K22" s="17">
        <f t="shared" si="1"/>
        <v>72.857142857142861</v>
      </c>
      <c r="L22" s="81">
        <v>1</v>
      </c>
      <c r="M22" s="81">
        <f t="shared" si="2"/>
        <v>83.714285714285722</v>
      </c>
      <c r="N22" s="81"/>
      <c r="O22" s="81">
        <f t="shared" si="3"/>
        <v>83.714285714285722</v>
      </c>
      <c r="P22" s="16" t="str">
        <f t="shared" si="4"/>
        <v>Lulus</v>
      </c>
      <c r="Q22" s="11">
        <v>7</v>
      </c>
    </row>
    <row r="23" spans="1:19" ht="15.75" x14ac:dyDescent="0.25">
      <c r="A23" s="79">
        <v>16</v>
      </c>
      <c r="B23" s="47" t="s">
        <v>472</v>
      </c>
      <c r="C23" s="12">
        <v>80</v>
      </c>
      <c r="D23" s="12">
        <v>85</v>
      </c>
      <c r="E23" s="12">
        <v>75</v>
      </c>
      <c r="F23" s="12">
        <v>90</v>
      </c>
      <c r="G23" s="12">
        <v>95</v>
      </c>
      <c r="H23" s="12">
        <v>75</v>
      </c>
      <c r="I23" s="11">
        <v>85</v>
      </c>
      <c r="J23" s="12">
        <f t="shared" si="0"/>
        <v>585</v>
      </c>
      <c r="K23" s="17">
        <f t="shared" si="1"/>
        <v>83.571428571428569</v>
      </c>
      <c r="L23" s="81">
        <v>1</v>
      </c>
      <c r="M23" s="81">
        <f t="shared" si="2"/>
        <v>90.142857142857139</v>
      </c>
      <c r="N23" s="81"/>
      <c r="O23" s="81">
        <f t="shared" si="3"/>
        <v>90.142857142857139</v>
      </c>
      <c r="P23" s="16" t="str">
        <f t="shared" si="4"/>
        <v>Lulus</v>
      </c>
      <c r="Q23" s="11">
        <v>7</v>
      </c>
    </row>
    <row r="24" spans="1:19" ht="15.75" x14ac:dyDescent="0.25">
      <c r="A24" s="79">
        <v>17</v>
      </c>
      <c r="B24" s="47" t="s">
        <v>473</v>
      </c>
      <c r="C24" s="12">
        <v>75</v>
      </c>
      <c r="D24" s="12">
        <v>70</v>
      </c>
      <c r="E24" s="12">
        <v>85</v>
      </c>
      <c r="F24" s="12">
        <v>85</v>
      </c>
      <c r="G24" s="12">
        <v>85</v>
      </c>
      <c r="H24" s="12">
        <v>70</v>
      </c>
      <c r="I24" s="11">
        <v>65</v>
      </c>
      <c r="J24" s="12">
        <f t="shared" si="0"/>
        <v>535</v>
      </c>
      <c r="K24" s="17">
        <f t="shared" si="1"/>
        <v>76.428571428571431</v>
      </c>
      <c r="L24" s="81">
        <v>1</v>
      </c>
      <c r="M24" s="81">
        <f t="shared" si="2"/>
        <v>85.857142857142861</v>
      </c>
      <c r="N24" s="81"/>
      <c r="O24" s="81">
        <f t="shared" si="3"/>
        <v>85.857142857142861</v>
      </c>
      <c r="P24" s="16" t="str">
        <f t="shared" si="4"/>
        <v>Lulus</v>
      </c>
      <c r="Q24" s="11">
        <v>7</v>
      </c>
    </row>
    <row r="25" spans="1:19" ht="15.75" x14ac:dyDescent="0.25">
      <c r="A25" s="79">
        <v>18</v>
      </c>
      <c r="B25" s="47" t="s">
        <v>474</v>
      </c>
      <c r="C25" s="12">
        <v>75</v>
      </c>
      <c r="D25" s="12">
        <v>85</v>
      </c>
      <c r="E25" s="12">
        <v>80</v>
      </c>
      <c r="F25" s="12">
        <v>90</v>
      </c>
      <c r="G25" s="12">
        <v>95</v>
      </c>
      <c r="H25" s="12">
        <v>75</v>
      </c>
      <c r="I25" s="11">
        <v>65</v>
      </c>
      <c r="J25" s="12">
        <f t="shared" si="0"/>
        <v>565</v>
      </c>
      <c r="K25" s="17">
        <f t="shared" si="1"/>
        <v>80.714285714285708</v>
      </c>
      <c r="L25" s="81">
        <v>1</v>
      </c>
      <c r="M25" s="81">
        <f t="shared" si="2"/>
        <v>88.428571428571416</v>
      </c>
      <c r="N25" s="81"/>
      <c r="O25" s="81">
        <f t="shared" si="3"/>
        <v>88.428571428571416</v>
      </c>
      <c r="P25" s="16" t="str">
        <f t="shared" si="4"/>
        <v>Lulus</v>
      </c>
      <c r="Q25" s="11">
        <v>7</v>
      </c>
    </row>
    <row r="26" spans="1:19" ht="15.75" x14ac:dyDescent="0.25">
      <c r="A26" s="79">
        <v>19</v>
      </c>
      <c r="B26" s="47" t="s">
        <v>475</v>
      </c>
      <c r="C26" s="12">
        <v>70</v>
      </c>
      <c r="D26" s="12">
        <v>70</v>
      </c>
      <c r="E26" s="12">
        <v>85</v>
      </c>
      <c r="F26" s="12">
        <v>85</v>
      </c>
      <c r="G26" s="12">
        <v>90</v>
      </c>
      <c r="H26" s="12">
        <v>75</v>
      </c>
      <c r="I26" s="11">
        <v>65</v>
      </c>
      <c r="J26" s="12">
        <f t="shared" si="0"/>
        <v>540</v>
      </c>
      <c r="K26" s="17">
        <f t="shared" si="1"/>
        <v>77.142857142857139</v>
      </c>
      <c r="L26" s="81">
        <v>1</v>
      </c>
      <c r="M26" s="81">
        <f t="shared" si="2"/>
        <v>86.285714285714278</v>
      </c>
      <c r="N26" s="81"/>
      <c r="O26" s="81">
        <f t="shared" si="3"/>
        <v>86.285714285714278</v>
      </c>
      <c r="P26" s="16" t="str">
        <f t="shared" si="4"/>
        <v>Lulus</v>
      </c>
      <c r="Q26" s="11">
        <v>7</v>
      </c>
    </row>
    <row r="27" spans="1:19" ht="15.75" x14ac:dyDescent="0.25">
      <c r="A27" s="79">
        <v>20</v>
      </c>
      <c r="B27" s="47" t="s">
        <v>476</v>
      </c>
      <c r="C27" s="12">
        <v>80</v>
      </c>
      <c r="D27" s="12">
        <v>85</v>
      </c>
      <c r="E27" s="12">
        <v>75</v>
      </c>
      <c r="F27" s="12">
        <v>85</v>
      </c>
      <c r="G27" s="12">
        <v>85</v>
      </c>
      <c r="H27" s="12">
        <v>80</v>
      </c>
      <c r="I27" s="11">
        <v>75</v>
      </c>
      <c r="J27" s="12">
        <f t="shared" si="0"/>
        <v>565</v>
      </c>
      <c r="K27" s="17">
        <f t="shared" si="1"/>
        <v>80.714285714285708</v>
      </c>
      <c r="L27" s="81">
        <v>1</v>
      </c>
      <c r="M27" s="81">
        <f t="shared" si="2"/>
        <v>88.428571428571416</v>
      </c>
      <c r="N27" s="81"/>
      <c r="O27" s="81">
        <f t="shared" si="3"/>
        <v>88.428571428571416</v>
      </c>
      <c r="P27" s="16" t="str">
        <f t="shared" si="4"/>
        <v>Lulus</v>
      </c>
      <c r="Q27" s="11">
        <v>7</v>
      </c>
    </row>
    <row r="28" spans="1:19" ht="15.75" x14ac:dyDescent="0.25">
      <c r="A28" s="79">
        <v>21</v>
      </c>
      <c r="B28" s="47" t="s">
        <v>477</v>
      </c>
      <c r="C28" s="12">
        <v>80</v>
      </c>
      <c r="D28" s="12">
        <v>80</v>
      </c>
      <c r="E28" s="12">
        <v>70</v>
      </c>
      <c r="F28" s="12">
        <v>100</v>
      </c>
      <c r="G28" s="12">
        <v>95</v>
      </c>
      <c r="H28" s="12">
        <v>80</v>
      </c>
      <c r="I28" s="11">
        <v>65</v>
      </c>
      <c r="J28" s="12">
        <f t="shared" si="0"/>
        <v>570</v>
      </c>
      <c r="K28" s="17">
        <f t="shared" si="1"/>
        <v>81.428571428571431</v>
      </c>
      <c r="L28" s="81">
        <v>1</v>
      </c>
      <c r="M28" s="81">
        <f t="shared" si="2"/>
        <v>88.857142857142861</v>
      </c>
      <c r="N28" s="81"/>
      <c r="O28" s="81">
        <f t="shared" si="3"/>
        <v>88.857142857142861</v>
      </c>
      <c r="P28" s="16" t="str">
        <f t="shared" si="4"/>
        <v>Lulus</v>
      </c>
      <c r="Q28" s="11">
        <v>7</v>
      </c>
    </row>
    <row r="29" spans="1:19" ht="15.75" x14ac:dyDescent="0.25">
      <c r="A29" s="79">
        <v>22</v>
      </c>
      <c r="B29" s="47" t="s">
        <v>478</v>
      </c>
      <c r="C29" s="12">
        <v>75</v>
      </c>
      <c r="D29" s="12">
        <v>85</v>
      </c>
      <c r="E29" s="12">
        <v>90</v>
      </c>
      <c r="F29" s="12">
        <v>85</v>
      </c>
      <c r="G29" s="12">
        <v>95</v>
      </c>
      <c r="H29" s="12">
        <v>60</v>
      </c>
      <c r="I29" s="11">
        <v>70</v>
      </c>
      <c r="J29" s="12">
        <f t="shared" si="0"/>
        <v>560</v>
      </c>
      <c r="K29" s="17">
        <f t="shared" si="1"/>
        <v>80</v>
      </c>
      <c r="L29" s="81">
        <v>1</v>
      </c>
      <c r="M29" s="81">
        <f t="shared" si="2"/>
        <v>88</v>
      </c>
      <c r="N29" s="81"/>
      <c r="O29" s="81">
        <f t="shared" si="3"/>
        <v>88</v>
      </c>
      <c r="P29" s="16" t="str">
        <f t="shared" si="4"/>
        <v>Lulus</v>
      </c>
      <c r="Q29" s="11">
        <v>7</v>
      </c>
    </row>
    <row r="30" spans="1:19" ht="15.75" x14ac:dyDescent="0.25">
      <c r="A30" s="79">
        <v>23</v>
      </c>
      <c r="B30" s="47" t="s">
        <v>479</v>
      </c>
      <c r="C30" s="12">
        <v>70</v>
      </c>
      <c r="D30" s="12">
        <v>55</v>
      </c>
      <c r="E30" s="12">
        <v>70</v>
      </c>
      <c r="F30" s="12">
        <v>0</v>
      </c>
      <c r="G30" s="12">
        <v>80</v>
      </c>
      <c r="H30" s="12">
        <v>75</v>
      </c>
      <c r="I30" s="11">
        <v>65</v>
      </c>
      <c r="J30" s="12">
        <f t="shared" si="0"/>
        <v>415</v>
      </c>
      <c r="K30" s="17">
        <f t="shared" si="1"/>
        <v>59.285714285714285</v>
      </c>
      <c r="L30" s="81">
        <v>1</v>
      </c>
      <c r="M30" s="81">
        <f t="shared" si="2"/>
        <v>75.571428571428569</v>
      </c>
      <c r="N30" s="81"/>
      <c r="O30" s="81">
        <f t="shared" si="3"/>
        <v>75.571428571428569</v>
      </c>
      <c r="P30" s="16" t="str">
        <f t="shared" si="4"/>
        <v>Lulus</v>
      </c>
      <c r="Q30" s="11">
        <v>7</v>
      </c>
    </row>
    <row r="31" spans="1:19" ht="15.75" x14ac:dyDescent="0.25">
      <c r="A31" s="79">
        <v>24</v>
      </c>
      <c r="B31" s="47" t="s">
        <v>480</v>
      </c>
      <c r="C31" s="12">
        <v>90</v>
      </c>
      <c r="D31" s="12">
        <v>85</v>
      </c>
      <c r="E31" s="12">
        <v>95</v>
      </c>
      <c r="F31" s="12">
        <v>90</v>
      </c>
      <c r="G31" s="12">
        <v>85</v>
      </c>
      <c r="H31" s="12">
        <v>80</v>
      </c>
      <c r="I31" s="11">
        <v>75</v>
      </c>
      <c r="J31" s="12">
        <f t="shared" si="0"/>
        <v>600</v>
      </c>
      <c r="K31" s="17">
        <f t="shared" si="1"/>
        <v>85.714285714285708</v>
      </c>
      <c r="L31" s="81">
        <v>1</v>
      </c>
      <c r="M31" s="81">
        <f t="shared" si="2"/>
        <v>91.428571428571416</v>
      </c>
      <c r="N31" s="81"/>
      <c r="O31" s="81">
        <f t="shared" si="3"/>
        <v>91.428571428571416</v>
      </c>
      <c r="P31" s="16" t="str">
        <f t="shared" si="4"/>
        <v>Lulus</v>
      </c>
      <c r="Q31" s="11">
        <v>7</v>
      </c>
    </row>
    <row r="32" spans="1:19" ht="15.75" x14ac:dyDescent="0.25">
      <c r="A32" s="79">
        <v>25</v>
      </c>
      <c r="B32" s="47" t="s">
        <v>481</v>
      </c>
      <c r="C32" s="12">
        <v>90</v>
      </c>
      <c r="D32" s="12">
        <v>95</v>
      </c>
      <c r="E32" s="12">
        <v>75</v>
      </c>
      <c r="F32" s="12">
        <v>85</v>
      </c>
      <c r="G32" s="12">
        <v>90</v>
      </c>
      <c r="H32" s="12">
        <v>75</v>
      </c>
      <c r="I32" s="11">
        <v>70</v>
      </c>
      <c r="J32" s="12">
        <f t="shared" si="0"/>
        <v>580</v>
      </c>
      <c r="K32" s="17">
        <f t="shared" si="1"/>
        <v>82.857142857142861</v>
      </c>
      <c r="L32" s="81">
        <v>1</v>
      </c>
      <c r="M32" s="81">
        <f t="shared" si="2"/>
        <v>89.714285714285722</v>
      </c>
      <c r="N32" s="81"/>
      <c r="O32" s="81">
        <f t="shared" si="3"/>
        <v>89.714285714285722</v>
      </c>
      <c r="P32" s="16" t="str">
        <f t="shared" si="4"/>
        <v>Lulus</v>
      </c>
      <c r="Q32" s="11">
        <v>7</v>
      </c>
    </row>
    <row r="33" spans="1:19" ht="15.75" x14ac:dyDescent="0.25">
      <c r="A33" s="79">
        <v>26</v>
      </c>
      <c r="B33" s="47" t="s">
        <v>482</v>
      </c>
      <c r="C33" s="12">
        <v>80</v>
      </c>
      <c r="D33" s="12">
        <v>85</v>
      </c>
      <c r="E33" s="12">
        <v>65</v>
      </c>
      <c r="F33" s="12">
        <v>75</v>
      </c>
      <c r="G33" s="12">
        <v>85</v>
      </c>
      <c r="H33" s="12">
        <v>70</v>
      </c>
      <c r="I33" s="11">
        <v>75</v>
      </c>
      <c r="J33" s="12">
        <f t="shared" si="0"/>
        <v>535</v>
      </c>
      <c r="K33" s="17">
        <f t="shared" si="1"/>
        <v>76.428571428571431</v>
      </c>
      <c r="L33" s="81">
        <v>1</v>
      </c>
      <c r="M33" s="81">
        <f t="shared" si="2"/>
        <v>85.857142857142861</v>
      </c>
      <c r="N33" s="81"/>
      <c r="O33" s="81">
        <f t="shared" si="3"/>
        <v>85.857142857142861</v>
      </c>
      <c r="P33" s="16" t="str">
        <f t="shared" si="4"/>
        <v>Lulus</v>
      </c>
      <c r="Q33" s="11">
        <v>7</v>
      </c>
    </row>
    <row r="34" spans="1:19" ht="15.75" x14ac:dyDescent="0.25">
      <c r="A34" s="79">
        <v>27</v>
      </c>
      <c r="B34" s="47" t="s">
        <v>483</v>
      </c>
      <c r="C34" s="12">
        <v>75</v>
      </c>
      <c r="D34" s="12"/>
      <c r="E34" s="12">
        <v>85</v>
      </c>
      <c r="F34" s="12">
        <v>85</v>
      </c>
      <c r="G34" s="12">
        <v>75</v>
      </c>
      <c r="H34" s="12">
        <v>65</v>
      </c>
      <c r="I34" s="11">
        <v>75</v>
      </c>
      <c r="J34" s="12">
        <f t="shared" si="0"/>
        <v>460</v>
      </c>
      <c r="K34" s="17">
        <f t="shared" si="1"/>
        <v>65.714285714285708</v>
      </c>
      <c r="L34" s="81">
        <v>1</v>
      </c>
      <c r="M34" s="81">
        <f t="shared" si="2"/>
        <v>79.428571428571416</v>
      </c>
      <c r="N34" s="81"/>
      <c r="O34" s="81">
        <f t="shared" si="3"/>
        <v>79.428571428571416</v>
      </c>
      <c r="P34" s="16" t="str">
        <f t="shared" si="4"/>
        <v>Lulus</v>
      </c>
      <c r="Q34" s="11">
        <v>7</v>
      </c>
    </row>
    <row r="35" spans="1:19" ht="15.75" x14ac:dyDescent="0.25">
      <c r="A35" s="79">
        <v>28</v>
      </c>
      <c r="B35" s="47" t="s">
        <v>484</v>
      </c>
      <c r="C35" s="12">
        <v>85</v>
      </c>
      <c r="D35" s="12">
        <v>80</v>
      </c>
      <c r="E35" s="12">
        <v>85</v>
      </c>
      <c r="F35" s="12">
        <v>85</v>
      </c>
      <c r="G35" s="12">
        <v>90</v>
      </c>
      <c r="H35" s="12">
        <v>70</v>
      </c>
      <c r="I35" s="11">
        <v>80</v>
      </c>
      <c r="J35" s="12">
        <f t="shared" si="0"/>
        <v>575</v>
      </c>
      <c r="K35" s="17">
        <f t="shared" si="1"/>
        <v>82.142857142857139</v>
      </c>
      <c r="L35" s="81">
        <v>1</v>
      </c>
      <c r="M35" s="81">
        <f t="shared" si="2"/>
        <v>89.285714285714278</v>
      </c>
      <c r="N35" s="81"/>
      <c r="O35" s="81">
        <f t="shared" si="3"/>
        <v>89.285714285714278</v>
      </c>
      <c r="P35" s="16" t="str">
        <f t="shared" si="4"/>
        <v>Lulus</v>
      </c>
      <c r="Q35" s="11">
        <v>7</v>
      </c>
    </row>
    <row r="36" spans="1:19" ht="15.75" x14ac:dyDescent="0.25">
      <c r="A36" s="79">
        <v>29</v>
      </c>
      <c r="B36" s="47" t="s">
        <v>485</v>
      </c>
      <c r="C36" s="12">
        <v>80</v>
      </c>
      <c r="D36" s="12">
        <v>85</v>
      </c>
      <c r="E36" s="12">
        <v>80</v>
      </c>
      <c r="F36" s="12">
        <v>85</v>
      </c>
      <c r="G36" s="12">
        <v>85</v>
      </c>
      <c r="H36" s="12">
        <v>65</v>
      </c>
      <c r="I36" s="11">
        <v>80</v>
      </c>
      <c r="J36" s="12">
        <f t="shared" si="0"/>
        <v>560</v>
      </c>
      <c r="K36" s="17">
        <f t="shared" si="1"/>
        <v>80</v>
      </c>
      <c r="L36" s="81">
        <v>1</v>
      </c>
      <c r="M36" s="81">
        <f t="shared" si="2"/>
        <v>88</v>
      </c>
      <c r="N36" s="81"/>
      <c r="O36" s="81">
        <f t="shared" si="3"/>
        <v>88</v>
      </c>
      <c r="P36" s="16" t="str">
        <f t="shared" si="4"/>
        <v>Lulus</v>
      </c>
      <c r="Q36" s="11">
        <v>7</v>
      </c>
    </row>
    <row r="37" spans="1:19" ht="15.75" x14ac:dyDescent="0.25">
      <c r="A37" s="79">
        <v>30</v>
      </c>
      <c r="B37" s="47" t="s">
        <v>486</v>
      </c>
      <c r="C37" s="12">
        <v>75</v>
      </c>
      <c r="D37" s="12">
        <v>85</v>
      </c>
      <c r="E37" s="12">
        <v>65</v>
      </c>
      <c r="F37" s="12">
        <v>85</v>
      </c>
      <c r="G37" s="12">
        <v>85</v>
      </c>
      <c r="H37" s="12">
        <v>70</v>
      </c>
      <c r="I37" s="11">
        <v>70</v>
      </c>
      <c r="J37" s="12">
        <f t="shared" si="0"/>
        <v>535</v>
      </c>
      <c r="K37" s="17">
        <f t="shared" si="1"/>
        <v>76.428571428571431</v>
      </c>
      <c r="L37" s="81">
        <v>1</v>
      </c>
      <c r="M37" s="81">
        <f t="shared" si="2"/>
        <v>85.857142857142861</v>
      </c>
      <c r="N37" s="81"/>
      <c r="O37" s="81">
        <f t="shared" si="3"/>
        <v>85.857142857142861</v>
      </c>
      <c r="P37" s="16" t="str">
        <f t="shared" si="4"/>
        <v>Lulus</v>
      </c>
      <c r="Q37" s="11">
        <v>7</v>
      </c>
    </row>
    <row r="38" spans="1:19" ht="15.75" x14ac:dyDescent="0.25">
      <c r="A38" s="79">
        <v>31</v>
      </c>
      <c r="B38" s="47" t="s">
        <v>487</v>
      </c>
      <c r="C38" s="12">
        <v>85</v>
      </c>
      <c r="D38" s="12">
        <v>85</v>
      </c>
      <c r="E38" s="12">
        <v>65</v>
      </c>
      <c r="F38" s="12">
        <v>75</v>
      </c>
      <c r="G38" s="12">
        <v>90</v>
      </c>
      <c r="H38" s="12">
        <v>70</v>
      </c>
      <c r="I38" s="11">
        <v>75</v>
      </c>
      <c r="J38" s="12">
        <f t="shared" si="0"/>
        <v>545</v>
      </c>
      <c r="K38" s="17">
        <f t="shared" si="1"/>
        <v>77.857142857142861</v>
      </c>
      <c r="L38" s="81">
        <v>1</v>
      </c>
      <c r="M38" s="81">
        <f t="shared" si="2"/>
        <v>86.714285714285722</v>
      </c>
      <c r="N38" s="81"/>
      <c r="O38" s="81">
        <f t="shared" si="3"/>
        <v>86.714285714285722</v>
      </c>
      <c r="P38" s="16" t="str">
        <f t="shared" si="4"/>
        <v>Lulus</v>
      </c>
      <c r="Q38" s="11">
        <v>7</v>
      </c>
    </row>
    <row r="39" spans="1:19" ht="15.75" x14ac:dyDescent="0.25">
      <c r="A39" s="79">
        <v>32</v>
      </c>
      <c r="B39" s="47" t="s">
        <v>488</v>
      </c>
      <c r="C39" s="12">
        <v>80</v>
      </c>
      <c r="D39" s="12">
        <v>85</v>
      </c>
      <c r="E39" s="12">
        <v>65</v>
      </c>
      <c r="F39" s="12">
        <v>85</v>
      </c>
      <c r="G39" s="12">
        <v>80</v>
      </c>
      <c r="H39" s="12">
        <v>75</v>
      </c>
      <c r="I39" s="11">
        <v>85</v>
      </c>
      <c r="J39" s="12">
        <f t="shared" si="0"/>
        <v>555</v>
      </c>
      <c r="K39" s="17">
        <f t="shared" si="1"/>
        <v>79.285714285714292</v>
      </c>
      <c r="L39" s="81">
        <v>1</v>
      </c>
      <c r="M39" s="81">
        <f t="shared" si="2"/>
        <v>87.571428571428584</v>
      </c>
      <c r="N39" s="81"/>
      <c r="O39" s="81">
        <f t="shared" si="3"/>
        <v>87.571428571428584</v>
      </c>
      <c r="P39" s="16" t="str">
        <f t="shared" si="4"/>
        <v>Lulus</v>
      </c>
      <c r="Q39" s="11">
        <v>7</v>
      </c>
    </row>
    <row r="40" spans="1:19" ht="15.75" x14ac:dyDescent="0.25">
      <c r="A40" s="79">
        <v>33</v>
      </c>
      <c r="B40" s="47" t="s">
        <v>489</v>
      </c>
      <c r="C40" s="12">
        <v>80</v>
      </c>
      <c r="D40" s="12">
        <v>85</v>
      </c>
      <c r="E40" s="12">
        <v>80</v>
      </c>
      <c r="F40" s="12">
        <v>85</v>
      </c>
      <c r="G40" s="12">
        <v>95</v>
      </c>
      <c r="H40" s="12">
        <v>80</v>
      </c>
      <c r="I40" s="11">
        <v>80</v>
      </c>
      <c r="J40" s="12">
        <f t="shared" si="0"/>
        <v>585</v>
      </c>
      <c r="K40" s="17">
        <f t="shared" si="1"/>
        <v>83.571428571428569</v>
      </c>
      <c r="L40" s="81">
        <v>1</v>
      </c>
      <c r="M40" s="81">
        <f t="shared" si="2"/>
        <v>90.142857142857139</v>
      </c>
      <c r="N40" s="81"/>
      <c r="O40" s="81">
        <f t="shared" si="3"/>
        <v>90.142857142857139</v>
      </c>
      <c r="P40" s="16" t="str">
        <f t="shared" si="4"/>
        <v>Lulus</v>
      </c>
      <c r="Q40" s="11">
        <v>7</v>
      </c>
    </row>
    <row r="41" spans="1:19" ht="15.75" x14ac:dyDescent="0.25">
      <c r="A41" s="79">
        <v>34</v>
      </c>
      <c r="B41" s="47" t="s">
        <v>130</v>
      </c>
      <c r="C41" s="12">
        <v>0</v>
      </c>
      <c r="D41" s="12"/>
      <c r="E41" s="12">
        <v>0</v>
      </c>
      <c r="F41" s="12">
        <v>0</v>
      </c>
      <c r="G41" s="12">
        <v>0</v>
      </c>
      <c r="H41" s="12">
        <v>80</v>
      </c>
      <c r="I41" s="11">
        <v>0</v>
      </c>
      <c r="J41" s="12">
        <f t="shared" si="0"/>
        <v>80</v>
      </c>
      <c r="K41" s="17">
        <f t="shared" si="1"/>
        <v>11.428571428571429</v>
      </c>
      <c r="L41" s="81">
        <v>1</v>
      </c>
      <c r="M41" s="81">
        <f t="shared" si="2"/>
        <v>46.857142857142861</v>
      </c>
      <c r="N41" s="81"/>
      <c r="O41" s="81">
        <f t="shared" si="3"/>
        <v>46.857142857142861</v>
      </c>
      <c r="P41" s="16" t="str">
        <f t="shared" si="4"/>
        <v>Tidak Lulus</v>
      </c>
      <c r="Q41" s="11">
        <v>7</v>
      </c>
      <c r="S41">
        <v>1</v>
      </c>
    </row>
    <row r="42" spans="1:19" ht="15.75" x14ac:dyDescent="0.25">
      <c r="A42" s="79">
        <v>35</v>
      </c>
      <c r="B42" s="30" t="s">
        <v>490</v>
      </c>
      <c r="C42" s="12">
        <v>0</v>
      </c>
      <c r="D42" s="12"/>
      <c r="E42" s="12">
        <v>70</v>
      </c>
      <c r="F42" s="12">
        <v>60</v>
      </c>
      <c r="G42" s="12">
        <v>85</v>
      </c>
      <c r="H42" s="12">
        <v>60</v>
      </c>
      <c r="I42" s="11">
        <v>70</v>
      </c>
      <c r="J42" s="12">
        <f t="shared" si="0"/>
        <v>345</v>
      </c>
      <c r="K42" s="17">
        <f t="shared" si="1"/>
        <v>49.285714285714285</v>
      </c>
      <c r="L42" s="81">
        <v>1</v>
      </c>
      <c r="M42" s="81">
        <f t="shared" si="2"/>
        <v>69.571428571428569</v>
      </c>
      <c r="N42" s="81"/>
      <c r="O42" s="81">
        <f t="shared" si="3"/>
        <v>69.571428571428569</v>
      </c>
      <c r="P42" s="16" t="str">
        <f t="shared" si="4"/>
        <v>Lulus</v>
      </c>
      <c r="Q42" s="11">
        <v>7</v>
      </c>
    </row>
    <row r="43" spans="1:19" ht="15.75" x14ac:dyDescent="0.25">
      <c r="A43" s="79">
        <v>36</v>
      </c>
      <c r="B43" s="95" t="s">
        <v>1197</v>
      </c>
      <c r="C43" s="12">
        <v>90</v>
      </c>
      <c r="D43" s="12">
        <v>80</v>
      </c>
      <c r="E43" s="12">
        <v>85</v>
      </c>
      <c r="F43" s="12">
        <v>75</v>
      </c>
      <c r="G43" s="12">
        <v>93</v>
      </c>
      <c r="H43" s="12">
        <v>75</v>
      </c>
      <c r="I43" s="11">
        <v>75</v>
      </c>
      <c r="J43" s="12">
        <f t="shared" si="0"/>
        <v>573</v>
      </c>
      <c r="K43" s="17">
        <f t="shared" si="1"/>
        <v>81.857142857142861</v>
      </c>
      <c r="L43" s="81">
        <v>1</v>
      </c>
      <c r="M43" s="81">
        <f t="shared" si="2"/>
        <v>89.114285714285714</v>
      </c>
      <c r="N43" s="81"/>
      <c r="O43" s="81">
        <f t="shared" si="3"/>
        <v>89.114285714285714</v>
      </c>
      <c r="P43" s="16" t="str">
        <f t="shared" si="4"/>
        <v>Lulus</v>
      </c>
      <c r="Q43" s="11">
        <v>7</v>
      </c>
    </row>
    <row r="44" spans="1:19" ht="15.75" x14ac:dyDescent="0.25">
      <c r="A44" s="79">
        <v>37</v>
      </c>
      <c r="B44" s="95" t="s">
        <v>491</v>
      </c>
      <c r="C44" s="12">
        <v>85</v>
      </c>
      <c r="D44" s="12">
        <v>85</v>
      </c>
      <c r="E44" s="12">
        <v>80</v>
      </c>
      <c r="F44" s="12">
        <v>100</v>
      </c>
      <c r="G44" s="12">
        <v>95</v>
      </c>
      <c r="H44" s="12">
        <v>75</v>
      </c>
      <c r="I44" s="11">
        <v>65</v>
      </c>
      <c r="J44" s="12">
        <f t="shared" si="0"/>
        <v>585</v>
      </c>
      <c r="K44" s="17">
        <f t="shared" si="1"/>
        <v>83.571428571428569</v>
      </c>
      <c r="L44" s="81">
        <v>1</v>
      </c>
      <c r="M44" s="81">
        <f t="shared" si="2"/>
        <v>90.142857142857139</v>
      </c>
      <c r="N44" s="81"/>
      <c r="O44" s="81">
        <f t="shared" si="3"/>
        <v>90.142857142857139</v>
      </c>
      <c r="P44" s="16" t="str">
        <f t="shared" si="4"/>
        <v>Lulus</v>
      </c>
      <c r="Q44" s="11">
        <v>7</v>
      </c>
    </row>
    <row r="45" spans="1:19" ht="15.75" x14ac:dyDescent="0.25">
      <c r="A45" s="79">
        <v>38</v>
      </c>
      <c r="B45" s="30" t="s">
        <v>1198</v>
      </c>
      <c r="C45" s="12">
        <v>0</v>
      </c>
      <c r="D45" s="12"/>
      <c r="E45" s="12">
        <v>0</v>
      </c>
      <c r="F45" s="12">
        <v>0</v>
      </c>
      <c r="G45" s="12">
        <v>0</v>
      </c>
      <c r="H45" s="12">
        <v>70</v>
      </c>
      <c r="I45" s="11">
        <v>0</v>
      </c>
      <c r="J45" s="12">
        <f t="shared" si="0"/>
        <v>70</v>
      </c>
      <c r="K45" s="17">
        <f t="shared" si="1"/>
        <v>10</v>
      </c>
      <c r="L45" s="81">
        <v>0</v>
      </c>
      <c r="M45" s="81">
        <f t="shared" si="2"/>
        <v>6</v>
      </c>
      <c r="N45" s="81"/>
      <c r="O45" s="81">
        <f t="shared" si="3"/>
        <v>6</v>
      </c>
      <c r="P45" s="16" t="str">
        <f t="shared" si="4"/>
        <v>Tidak Lulus</v>
      </c>
      <c r="Q45" s="11">
        <v>7</v>
      </c>
      <c r="S45">
        <v>1</v>
      </c>
    </row>
    <row r="46" spans="1:19" ht="15.75" x14ac:dyDescent="0.25">
      <c r="A46" s="79">
        <v>39</v>
      </c>
      <c r="B46" s="95" t="s">
        <v>492</v>
      </c>
      <c r="C46" s="12">
        <v>0</v>
      </c>
      <c r="D46" s="12"/>
      <c r="E46" s="12">
        <v>0</v>
      </c>
      <c r="F46" s="12">
        <v>0</v>
      </c>
      <c r="G46" s="12">
        <v>0</v>
      </c>
      <c r="H46" s="12">
        <v>75</v>
      </c>
      <c r="I46" s="11">
        <v>0</v>
      </c>
      <c r="J46" s="12">
        <f t="shared" si="0"/>
        <v>75</v>
      </c>
      <c r="K46" s="17">
        <f t="shared" si="1"/>
        <v>10.714285714285714</v>
      </c>
      <c r="L46" s="81">
        <v>0</v>
      </c>
      <c r="M46" s="81">
        <f t="shared" si="2"/>
        <v>6.4285714285714279</v>
      </c>
      <c r="N46" s="81"/>
      <c r="O46" s="81">
        <f t="shared" si="3"/>
        <v>6.4285714285714279</v>
      </c>
      <c r="P46" s="16" t="str">
        <f t="shared" si="4"/>
        <v>Tidak Lulus</v>
      </c>
      <c r="Q46" s="11">
        <v>7</v>
      </c>
      <c r="S46">
        <v>1</v>
      </c>
    </row>
    <row r="47" spans="1:19" ht="15.75" x14ac:dyDescent="0.25">
      <c r="A47" s="79">
        <v>40</v>
      </c>
      <c r="B47" s="95" t="s">
        <v>493</v>
      </c>
      <c r="C47" s="12">
        <v>0</v>
      </c>
      <c r="D47" s="12"/>
      <c r="E47" s="12">
        <v>0</v>
      </c>
      <c r="F47" s="12">
        <v>0</v>
      </c>
      <c r="G47" s="12">
        <v>0</v>
      </c>
      <c r="H47" s="12">
        <v>70</v>
      </c>
      <c r="I47" s="11">
        <v>0</v>
      </c>
      <c r="J47" s="12">
        <f t="shared" si="0"/>
        <v>70</v>
      </c>
      <c r="K47" s="17">
        <f t="shared" si="1"/>
        <v>10</v>
      </c>
      <c r="L47" s="81">
        <v>1</v>
      </c>
      <c r="M47" s="81">
        <f t="shared" si="2"/>
        <v>46</v>
      </c>
      <c r="N47" s="81"/>
      <c r="O47" s="81">
        <f t="shared" si="3"/>
        <v>46</v>
      </c>
      <c r="P47" s="16" t="str">
        <f t="shared" si="4"/>
        <v>Tidak Lulus</v>
      </c>
      <c r="Q47" s="11">
        <v>7</v>
      </c>
      <c r="S47">
        <v>1</v>
      </c>
    </row>
    <row r="48" spans="1:19" ht="15.75" x14ac:dyDescent="0.25">
      <c r="A48" s="79">
        <v>41</v>
      </c>
      <c r="B48" s="30" t="s">
        <v>494</v>
      </c>
      <c r="C48" s="12">
        <v>75</v>
      </c>
      <c r="D48" s="12">
        <v>80</v>
      </c>
      <c r="E48" s="12">
        <v>90</v>
      </c>
      <c r="F48" s="12">
        <v>85</v>
      </c>
      <c r="G48" s="12">
        <v>95</v>
      </c>
      <c r="H48" s="12">
        <v>75</v>
      </c>
      <c r="I48" s="11">
        <v>65</v>
      </c>
      <c r="J48" s="12">
        <f t="shared" si="0"/>
        <v>565</v>
      </c>
      <c r="K48" s="17">
        <f t="shared" si="1"/>
        <v>80.714285714285708</v>
      </c>
      <c r="L48" s="81">
        <v>1</v>
      </c>
      <c r="M48" s="81">
        <f t="shared" si="2"/>
        <v>88.428571428571416</v>
      </c>
      <c r="N48" s="81"/>
      <c r="O48" s="81">
        <f t="shared" si="3"/>
        <v>88.428571428571416</v>
      </c>
      <c r="P48" s="16" t="str">
        <f t="shared" si="4"/>
        <v>Lulus</v>
      </c>
      <c r="Q48" s="11">
        <v>7</v>
      </c>
    </row>
    <row r="49" spans="1:19" ht="15.75" x14ac:dyDescent="0.25">
      <c r="A49" s="79">
        <v>42</v>
      </c>
      <c r="B49" s="95" t="s">
        <v>495</v>
      </c>
      <c r="C49" s="12">
        <v>85</v>
      </c>
      <c r="D49" s="12">
        <v>80</v>
      </c>
      <c r="E49" s="12">
        <v>75</v>
      </c>
      <c r="F49" s="12">
        <v>85</v>
      </c>
      <c r="G49" s="12">
        <v>90</v>
      </c>
      <c r="H49" s="12">
        <v>70</v>
      </c>
      <c r="I49" s="11">
        <v>65</v>
      </c>
      <c r="J49" s="12">
        <f t="shared" si="0"/>
        <v>550</v>
      </c>
      <c r="K49" s="17">
        <f t="shared" si="1"/>
        <v>78.571428571428569</v>
      </c>
      <c r="L49" s="81">
        <v>1</v>
      </c>
      <c r="M49" s="81">
        <f t="shared" si="2"/>
        <v>87.142857142857139</v>
      </c>
      <c r="N49" s="81"/>
      <c r="O49" s="81">
        <f t="shared" si="3"/>
        <v>87.142857142857139</v>
      </c>
      <c r="P49" s="16" t="str">
        <f t="shared" si="4"/>
        <v>Lulus</v>
      </c>
      <c r="Q49" s="11">
        <v>7</v>
      </c>
    </row>
    <row r="50" spans="1:19" ht="15.75" x14ac:dyDescent="0.25">
      <c r="A50" s="79">
        <v>43</v>
      </c>
      <c r="B50" s="95" t="s">
        <v>496</v>
      </c>
      <c r="C50" s="12">
        <v>80</v>
      </c>
      <c r="D50" s="12">
        <v>80</v>
      </c>
      <c r="E50" s="12">
        <v>70</v>
      </c>
      <c r="F50" s="12">
        <v>85</v>
      </c>
      <c r="G50" s="12">
        <v>85</v>
      </c>
      <c r="H50" s="12">
        <v>70</v>
      </c>
      <c r="I50" s="11">
        <v>70</v>
      </c>
      <c r="J50" s="12">
        <f t="shared" si="0"/>
        <v>540</v>
      </c>
      <c r="K50" s="17">
        <f t="shared" si="1"/>
        <v>77.142857142857139</v>
      </c>
      <c r="L50" s="81">
        <v>1</v>
      </c>
      <c r="M50" s="81">
        <f t="shared" si="2"/>
        <v>86.285714285714278</v>
      </c>
      <c r="N50" s="81"/>
      <c r="O50" s="81">
        <f t="shared" si="3"/>
        <v>86.285714285714278</v>
      </c>
      <c r="P50" s="16" t="str">
        <f t="shared" si="4"/>
        <v>Lulus</v>
      </c>
      <c r="Q50" s="11">
        <v>7</v>
      </c>
    </row>
    <row r="51" spans="1:19" ht="15.75" x14ac:dyDescent="0.25">
      <c r="A51" s="79">
        <v>44</v>
      </c>
      <c r="B51" s="30" t="s">
        <v>497</v>
      </c>
      <c r="C51" s="12">
        <v>75</v>
      </c>
      <c r="D51" s="12">
        <v>80</v>
      </c>
      <c r="E51" s="12">
        <v>70</v>
      </c>
      <c r="F51" s="12">
        <v>60</v>
      </c>
      <c r="G51" s="12">
        <v>90</v>
      </c>
      <c r="H51" s="12">
        <v>75</v>
      </c>
      <c r="I51" s="11">
        <v>65</v>
      </c>
      <c r="J51" s="12">
        <f t="shared" si="0"/>
        <v>515</v>
      </c>
      <c r="K51" s="17">
        <f t="shared" si="1"/>
        <v>73.571428571428569</v>
      </c>
      <c r="L51" s="81">
        <v>1</v>
      </c>
      <c r="M51" s="81">
        <f t="shared" si="2"/>
        <v>84.142857142857139</v>
      </c>
      <c r="N51" s="81"/>
      <c r="O51" s="81">
        <f t="shared" si="3"/>
        <v>84.142857142857139</v>
      </c>
      <c r="P51" s="16" t="str">
        <f t="shared" si="4"/>
        <v>Lulus</v>
      </c>
      <c r="Q51" s="11">
        <v>7</v>
      </c>
    </row>
    <row r="52" spans="1:19" ht="15.75" x14ac:dyDescent="0.25">
      <c r="A52" s="79">
        <v>45</v>
      </c>
      <c r="B52" s="95" t="s">
        <v>498</v>
      </c>
      <c r="C52" s="12">
        <v>80</v>
      </c>
      <c r="D52" s="12">
        <v>80</v>
      </c>
      <c r="E52" s="12">
        <v>85</v>
      </c>
      <c r="F52" s="12">
        <v>85</v>
      </c>
      <c r="G52" s="12">
        <v>85</v>
      </c>
      <c r="H52" s="12">
        <v>85</v>
      </c>
      <c r="I52" s="11">
        <v>75</v>
      </c>
      <c r="J52" s="12">
        <f t="shared" si="0"/>
        <v>575</v>
      </c>
      <c r="K52" s="17">
        <f t="shared" si="1"/>
        <v>82.142857142857139</v>
      </c>
      <c r="L52" s="81">
        <v>1</v>
      </c>
      <c r="M52" s="81">
        <f t="shared" si="2"/>
        <v>89.285714285714278</v>
      </c>
      <c r="N52" s="81"/>
      <c r="O52" s="81">
        <f t="shared" si="3"/>
        <v>89.285714285714278</v>
      </c>
      <c r="P52" s="16" t="str">
        <f t="shared" si="4"/>
        <v>Lulus</v>
      </c>
      <c r="Q52" s="11">
        <v>7</v>
      </c>
    </row>
    <row r="53" spans="1:19" ht="15.75" x14ac:dyDescent="0.25">
      <c r="A53" s="79">
        <v>46</v>
      </c>
      <c r="B53" s="95" t="s">
        <v>499</v>
      </c>
      <c r="C53" s="12">
        <v>85</v>
      </c>
      <c r="D53" s="12">
        <v>85</v>
      </c>
      <c r="E53" s="12">
        <v>70</v>
      </c>
      <c r="F53" s="12">
        <v>85</v>
      </c>
      <c r="G53" s="12">
        <v>95</v>
      </c>
      <c r="H53" s="12">
        <v>75</v>
      </c>
      <c r="I53" s="11">
        <v>80</v>
      </c>
      <c r="J53" s="12">
        <f t="shared" si="0"/>
        <v>575</v>
      </c>
      <c r="K53" s="17">
        <f t="shared" si="1"/>
        <v>82.142857142857139</v>
      </c>
      <c r="L53" s="81">
        <v>1</v>
      </c>
      <c r="M53" s="81">
        <f t="shared" si="2"/>
        <v>89.285714285714278</v>
      </c>
      <c r="N53" s="81"/>
      <c r="O53" s="81">
        <f t="shared" si="3"/>
        <v>89.285714285714278</v>
      </c>
      <c r="P53" s="16" t="str">
        <f t="shared" si="4"/>
        <v>Lulus</v>
      </c>
      <c r="Q53" s="11">
        <v>7</v>
      </c>
    </row>
    <row r="54" spans="1:19" ht="15.75" x14ac:dyDescent="0.25">
      <c r="A54" s="79">
        <v>47</v>
      </c>
      <c r="B54" s="30" t="s">
        <v>500</v>
      </c>
      <c r="C54" s="12">
        <v>90</v>
      </c>
      <c r="D54" s="12">
        <v>85</v>
      </c>
      <c r="E54" s="12">
        <v>85</v>
      </c>
      <c r="F54" s="12">
        <v>85</v>
      </c>
      <c r="G54" s="12">
        <v>95</v>
      </c>
      <c r="H54" s="12">
        <v>75</v>
      </c>
      <c r="I54" s="11">
        <v>65</v>
      </c>
      <c r="J54" s="12">
        <f t="shared" si="0"/>
        <v>580</v>
      </c>
      <c r="K54" s="17">
        <f t="shared" si="1"/>
        <v>82.857142857142861</v>
      </c>
      <c r="L54" s="81">
        <v>1</v>
      </c>
      <c r="M54" s="81">
        <f t="shared" si="2"/>
        <v>89.714285714285722</v>
      </c>
      <c r="N54" s="81"/>
      <c r="O54" s="81">
        <f t="shared" si="3"/>
        <v>89.714285714285722</v>
      </c>
      <c r="P54" s="16" t="str">
        <f t="shared" si="4"/>
        <v>Lulus</v>
      </c>
      <c r="Q54" s="11">
        <v>7</v>
      </c>
    </row>
    <row r="55" spans="1:19" ht="15.75" x14ac:dyDescent="0.25">
      <c r="A55" s="79">
        <v>48</v>
      </c>
      <c r="B55" s="95" t="s">
        <v>501</v>
      </c>
      <c r="C55" s="12">
        <v>0</v>
      </c>
      <c r="D55" s="12"/>
      <c r="E55" s="12">
        <v>0</v>
      </c>
      <c r="F55" s="12">
        <v>0</v>
      </c>
      <c r="G55" s="12">
        <v>0</v>
      </c>
      <c r="H55" s="12">
        <v>75</v>
      </c>
      <c r="I55" s="11">
        <v>0</v>
      </c>
      <c r="J55" s="12">
        <f t="shared" si="0"/>
        <v>75</v>
      </c>
      <c r="K55" s="17">
        <f t="shared" si="1"/>
        <v>10.714285714285714</v>
      </c>
      <c r="L55" s="81">
        <v>0</v>
      </c>
      <c r="M55" s="81">
        <f t="shared" si="2"/>
        <v>6.4285714285714279</v>
      </c>
      <c r="N55" s="81"/>
      <c r="O55" s="81">
        <f t="shared" si="3"/>
        <v>6.4285714285714279</v>
      </c>
      <c r="P55" s="16" t="str">
        <f t="shared" si="4"/>
        <v>Tidak Lulus</v>
      </c>
      <c r="Q55" s="11">
        <v>7</v>
      </c>
      <c r="S55">
        <v>1</v>
      </c>
    </row>
    <row r="56" spans="1:19" ht="15.75" x14ac:dyDescent="0.25">
      <c r="A56" s="79">
        <v>49</v>
      </c>
      <c r="B56" s="95" t="s">
        <v>502</v>
      </c>
      <c r="C56" s="12">
        <v>80</v>
      </c>
      <c r="D56" s="12">
        <v>75</v>
      </c>
      <c r="E56" s="12">
        <v>80</v>
      </c>
      <c r="F56" s="12">
        <v>85</v>
      </c>
      <c r="G56" s="12">
        <v>80</v>
      </c>
      <c r="H56" s="12">
        <v>65</v>
      </c>
      <c r="I56" s="11">
        <v>70</v>
      </c>
      <c r="J56" s="12">
        <f t="shared" si="0"/>
        <v>535</v>
      </c>
      <c r="K56" s="17">
        <f t="shared" si="1"/>
        <v>76.428571428571431</v>
      </c>
      <c r="L56" s="81">
        <v>1</v>
      </c>
      <c r="M56" s="81">
        <f t="shared" si="2"/>
        <v>85.857142857142861</v>
      </c>
      <c r="N56" s="81"/>
      <c r="O56" s="81">
        <f t="shared" si="3"/>
        <v>85.857142857142861</v>
      </c>
      <c r="P56" s="16" t="str">
        <f t="shared" si="4"/>
        <v>Lulus</v>
      </c>
      <c r="Q56" s="11">
        <v>7</v>
      </c>
    </row>
    <row r="57" spans="1:19" ht="15.75" x14ac:dyDescent="0.25">
      <c r="A57" s="79">
        <v>50</v>
      </c>
      <c r="B57" s="30" t="s">
        <v>503</v>
      </c>
      <c r="C57" s="12">
        <v>75</v>
      </c>
      <c r="D57" s="12">
        <v>80</v>
      </c>
      <c r="E57" s="12">
        <v>75</v>
      </c>
      <c r="F57" s="12">
        <v>85</v>
      </c>
      <c r="G57" s="12">
        <v>95</v>
      </c>
      <c r="H57" s="12">
        <v>80</v>
      </c>
      <c r="I57" s="11">
        <v>65</v>
      </c>
      <c r="J57" s="12">
        <f t="shared" si="0"/>
        <v>555</v>
      </c>
      <c r="K57" s="17">
        <f t="shared" si="1"/>
        <v>79.285714285714292</v>
      </c>
      <c r="L57" s="81">
        <v>1</v>
      </c>
      <c r="M57" s="81">
        <f t="shared" si="2"/>
        <v>87.571428571428584</v>
      </c>
      <c r="N57" s="81"/>
      <c r="O57" s="81">
        <f t="shared" si="3"/>
        <v>87.571428571428584</v>
      </c>
      <c r="P57" s="16" t="str">
        <f t="shared" si="4"/>
        <v>Lulus</v>
      </c>
      <c r="Q57" s="11">
        <v>7</v>
      </c>
    </row>
    <row r="58" spans="1:19" ht="15.75" x14ac:dyDescent="0.25">
      <c r="A58" s="79">
        <v>51</v>
      </c>
      <c r="B58" s="95" t="s">
        <v>1199</v>
      </c>
      <c r="C58" s="12">
        <v>0</v>
      </c>
      <c r="D58" s="12">
        <v>80</v>
      </c>
      <c r="E58" s="12">
        <v>80</v>
      </c>
      <c r="F58" s="12">
        <v>85</v>
      </c>
      <c r="G58" s="12">
        <v>93</v>
      </c>
      <c r="H58" s="12">
        <v>75</v>
      </c>
      <c r="I58" s="11">
        <v>75</v>
      </c>
      <c r="J58" s="12">
        <f t="shared" si="0"/>
        <v>488</v>
      </c>
      <c r="K58" s="17">
        <f t="shared" si="1"/>
        <v>69.714285714285708</v>
      </c>
      <c r="L58" s="81">
        <v>1</v>
      </c>
      <c r="M58" s="81">
        <f t="shared" si="2"/>
        <v>81.828571428571422</v>
      </c>
      <c r="N58" s="81"/>
      <c r="O58" s="81">
        <f t="shared" si="3"/>
        <v>81.828571428571422</v>
      </c>
      <c r="P58" s="16" t="str">
        <f t="shared" si="4"/>
        <v>Lulus</v>
      </c>
      <c r="Q58" s="11">
        <v>7</v>
      </c>
    </row>
    <row r="59" spans="1:19" ht="15.75" x14ac:dyDescent="0.25">
      <c r="A59" s="79">
        <v>52</v>
      </c>
      <c r="B59" s="95" t="s">
        <v>504</v>
      </c>
      <c r="C59" s="12">
        <v>100</v>
      </c>
      <c r="D59" s="12">
        <v>100</v>
      </c>
      <c r="E59" s="12">
        <v>90</v>
      </c>
      <c r="F59" s="12">
        <v>90</v>
      </c>
      <c r="G59" s="12">
        <v>95</v>
      </c>
      <c r="H59" s="12">
        <v>90</v>
      </c>
      <c r="I59" s="11">
        <v>0</v>
      </c>
      <c r="J59" s="12">
        <f t="shared" si="0"/>
        <v>565</v>
      </c>
      <c r="K59" s="17">
        <f t="shared" si="1"/>
        <v>80.714285714285708</v>
      </c>
      <c r="L59" s="81">
        <v>1</v>
      </c>
      <c r="M59" s="81">
        <f t="shared" si="2"/>
        <v>88.428571428571416</v>
      </c>
      <c r="N59" s="81"/>
      <c r="O59" s="81">
        <f t="shared" si="3"/>
        <v>88.428571428571416</v>
      </c>
      <c r="P59" s="16" t="str">
        <f t="shared" si="4"/>
        <v>Lulus</v>
      </c>
      <c r="Q59" s="11">
        <v>7</v>
      </c>
    </row>
    <row r="60" spans="1:19" ht="15.75" x14ac:dyDescent="0.25">
      <c r="A60" s="79">
        <v>53</v>
      </c>
      <c r="B60" s="30" t="s">
        <v>505</v>
      </c>
      <c r="C60" s="12">
        <v>70</v>
      </c>
      <c r="D60" s="12">
        <v>80</v>
      </c>
      <c r="E60" s="12">
        <v>65</v>
      </c>
      <c r="F60" s="12">
        <v>85</v>
      </c>
      <c r="G60" s="12">
        <v>80</v>
      </c>
      <c r="H60" s="12">
        <v>75</v>
      </c>
      <c r="I60" s="11">
        <v>70</v>
      </c>
      <c r="J60" s="12">
        <f t="shared" si="0"/>
        <v>525</v>
      </c>
      <c r="K60" s="17">
        <f t="shared" si="1"/>
        <v>75</v>
      </c>
      <c r="L60" s="81">
        <v>1</v>
      </c>
      <c r="M60" s="81">
        <f t="shared" si="2"/>
        <v>85</v>
      </c>
      <c r="N60" s="81"/>
      <c r="O60" s="81">
        <f t="shared" si="3"/>
        <v>85</v>
      </c>
      <c r="P60" s="16" t="str">
        <f t="shared" si="4"/>
        <v>Lulus</v>
      </c>
      <c r="Q60" s="11">
        <v>7</v>
      </c>
    </row>
    <row r="61" spans="1:19" ht="15.75" x14ac:dyDescent="0.25">
      <c r="A61" s="79">
        <v>54</v>
      </c>
      <c r="B61" s="95" t="s">
        <v>506</v>
      </c>
      <c r="C61" s="12">
        <v>90</v>
      </c>
      <c r="D61" s="12">
        <v>85</v>
      </c>
      <c r="E61" s="12">
        <v>70</v>
      </c>
      <c r="F61" s="12">
        <v>55</v>
      </c>
      <c r="G61" s="12">
        <v>90</v>
      </c>
      <c r="H61" s="12">
        <v>75</v>
      </c>
      <c r="I61" s="11">
        <v>65</v>
      </c>
      <c r="J61" s="12">
        <f t="shared" si="0"/>
        <v>530</v>
      </c>
      <c r="K61" s="17">
        <f t="shared" si="1"/>
        <v>75.714285714285708</v>
      </c>
      <c r="L61" s="81">
        <v>1</v>
      </c>
      <c r="M61" s="81">
        <f t="shared" si="2"/>
        <v>85.428571428571416</v>
      </c>
      <c r="N61" s="81"/>
      <c r="O61" s="81">
        <f t="shared" si="3"/>
        <v>85.428571428571416</v>
      </c>
      <c r="P61" s="16" t="str">
        <f t="shared" si="4"/>
        <v>Lulus</v>
      </c>
      <c r="Q61" s="11">
        <v>7</v>
      </c>
    </row>
    <row r="62" spans="1:19" ht="15.75" x14ac:dyDescent="0.25">
      <c r="A62" s="79">
        <v>55</v>
      </c>
      <c r="B62" s="95" t="s">
        <v>507</v>
      </c>
      <c r="C62" s="12">
        <v>75</v>
      </c>
      <c r="D62" s="12">
        <v>85</v>
      </c>
      <c r="E62" s="12">
        <v>0</v>
      </c>
      <c r="F62" s="12">
        <v>85</v>
      </c>
      <c r="G62" s="12">
        <v>90</v>
      </c>
      <c r="H62" s="12">
        <v>75</v>
      </c>
      <c r="I62" s="11">
        <v>90</v>
      </c>
      <c r="J62" s="12">
        <f t="shared" si="0"/>
        <v>500</v>
      </c>
      <c r="K62" s="17">
        <f t="shared" si="1"/>
        <v>71.428571428571431</v>
      </c>
      <c r="L62" s="81">
        <v>1</v>
      </c>
      <c r="M62" s="81">
        <f t="shared" si="2"/>
        <v>82.857142857142861</v>
      </c>
      <c r="N62" s="81"/>
      <c r="O62" s="81">
        <f t="shared" si="3"/>
        <v>82.857142857142861</v>
      </c>
      <c r="P62" s="16" t="str">
        <f t="shared" si="4"/>
        <v>Lulus</v>
      </c>
      <c r="Q62" s="11">
        <v>7</v>
      </c>
    </row>
    <row r="63" spans="1:19" ht="15.75" x14ac:dyDescent="0.25">
      <c r="A63" s="79">
        <v>56</v>
      </c>
      <c r="B63" s="30" t="s">
        <v>1200</v>
      </c>
      <c r="C63" s="12">
        <v>75</v>
      </c>
      <c r="D63" s="12">
        <v>70</v>
      </c>
      <c r="E63" s="12">
        <v>60</v>
      </c>
      <c r="F63" s="12">
        <v>85</v>
      </c>
      <c r="G63" s="12">
        <v>90</v>
      </c>
      <c r="H63" s="12">
        <v>80</v>
      </c>
      <c r="I63" s="11">
        <v>65</v>
      </c>
      <c r="J63" s="12">
        <f t="shared" si="0"/>
        <v>525</v>
      </c>
      <c r="K63" s="17">
        <f t="shared" si="1"/>
        <v>75</v>
      </c>
      <c r="L63" s="81">
        <v>1</v>
      </c>
      <c r="M63" s="81">
        <f t="shared" si="2"/>
        <v>85</v>
      </c>
      <c r="N63" s="81"/>
      <c r="O63" s="81">
        <f t="shared" si="3"/>
        <v>85</v>
      </c>
      <c r="P63" s="16" t="str">
        <f t="shared" si="4"/>
        <v>Lulus</v>
      </c>
      <c r="Q63" s="11">
        <v>7</v>
      </c>
    </row>
    <row r="64" spans="1:19" ht="15.75" x14ac:dyDescent="0.25">
      <c r="A64" s="79">
        <v>57</v>
      </c>
      <c r="B64" s="95" t="s">
        <v>508</v>
      </c>
      <c r="C64" s="12">
        <v>75</v>
      </c>
      <c r="D64" s="12">
        <v>85</v>
      </c>
      <c r="E64" s="12">
        <v>70</v>
      </c>
      <c r="F64" s="12">
        <v>85</v>
      </c>
      <c r="G64" s="12">
        <v>85</v>
      </c>
      <c r="H64" s="12">
        <v>75</v>
      </c>
      <c r="I64" s="11">
        <v>75</v>
      </c>
      <c r="J64" s="12">
        <f t="shared" si="0"/>
        <v>550</v>
      </c>
      <c r="K64" s="17">
        <f t="shared" si="1"/>
        <v>78.571428571428569</v>
      </c>
      <c r="L64" s="81">
        <v>1</v>
      </c>
      <c r="M64" s="81">
        <f t="shared" si="2"/>
        <v>87.142857142857139</v>
      </c>
      <c r="N64" s="81"/>
      <c r="O64" s="81">
        <f t="shared" si="3"/>
        <v>87.142857142857139</v>
      </c>
      <c r="P64" s="16" t="str">
        <f t="shared" si="4"/>
        <v>Lulus</v>
      </c>
      <c r="Q64" s="11">
        <v>7</v>
      </c>
    </row>
    <row r="65" spans="1:19" ht="15.75" x14ac:dyDescent="0.25">
      <c r="A65" s="79">
        <v>58</v>
      </c>
      <c r="B65" s="95" t="s">
        <v>509</v>
      </c>
      <c r="C65" s="12">
        <v>0</v>
      </c>
      <c r="D65" s="12">
        <v>75</v>
      </c>
      <c r="E65" s="12">
        <v>70</v>
      </c>
      <c r="F65" s="12">
        <v>85</v>
      </c>
      <c r="G65" s="12">
        <v>85</v>
      </c>
      <c r="H65" s="12">
        <v>85</v>
      </c>
      <c r="I65" s="11">
        <v>75</v>
      </c>
      <c r="J65" s="12">
        <f t="shared" si="0"/>
        <v>475</v>
      </c>
      <c r="K65" s="17">
        <f t="shared" si="1"/>
        <v>67.857142857142861</v>
      </c>
      <c r="L65" s="81">
        <v>1</v>
      </c>
      <c r="M65" s="81">
        <f t="shared" si="2"/>
        <v>80.714285714285722</v>
      </c>
      <c r="N65" s="81"/>
      <c r="O65" s="81">
        <f t="shared" si="3"/>
        <v>80.714285714285722</v>
      </c>
      <c r="P65" s="16" t="str">
        <f t="shared" si="4"/>
        <v>Lulus</v>
      </c>
      <c r="Q65" s="11">
        <v>7</v>
      </c>
    </row>
    <row r="66" spans="1:19" ht="15.75" x14ac:dyDescent="0.25">
      <c r="A66" s="79">
        <v>59</v>
      </c>
      <c r="B66" s="30" t="s">
        <v>510</v>
      </c>
      <c r="C66" s="12">
        <v>80</v>
      </c>
      <c r="D66" s="12"/>
      <c r="E66" s="12">
        <v>0</v>
      </c>
      <c r="F66" s="12">
        <v>0</v>
      </c>
      <c r="G66" s="12">
        <v>0</v>
      </c>
      <c r="H66" s="12">
        <v>60</v>
      </c>
      <c r="I66" s="11">
        <v>0</v>
      </c>
      <c r="J66" s="12">
        <f t="shared" si="0"/>
        <v>140</v>
      </c>
      <c r="K66" s="17">
        <f t="shared" si="1"/>
        <v>20</v>
      </c>
      <c r="L66" s="81">
        <v>1</v>
      </c>
      <c r="M66" s="81">
        <f t="shared" si="2"/>
        <v>52</v>
      </c>
      <c r="N66" s="81"/>
      <c r="O66" s="81">
        <f t="shared" si="3"/>
        <v>52</v>
      </c>
      <c r="P66" s="16" t="str">
        <f t="shared" si="4"/>
        <v>Tidak Lulus</v>
      </c>
      <c r="Q66" s="11">
        <v>7</v>
      </c>
      <c r="S66">
        <v>1</v>
      </c>
    </row>
    <row r="67" spans="1:19" ht="15.75" x14ac:dyDescent="0.25">
      <c r="A67" s="79">
        <v>60</v>
      </c>
      <c r="B67" s="95" t="s">
        <v>511</v>
      </c>
      <c r="C67" s="12">
        <v>80</v>
      </c>
      <c r="D67" s="12">
        <v>80</v>
      </c>
      <c r="E67" s="12">
        <v>80</v>
      </c>
      <c r="F67" s="12">
        <v>85</v>
      </c>
      <c r="G67" s="12">
        <v>95</v>
      </c>
      <c r="H67" s="12">
        <v>85</v>
      </c>
      <c r="I67" s="11">
        <v>80</v>
      </c>
      <c r="J67" s="12">
        <f t="shared" si="0"/>
        <v>585</v>
      </c>
      <c r="K67" s="17">
        <f t="shared" si="1"/>
        <v>83.571428571428569</v>
      </c>
      <c r="L67" s="81">
        <v>1</v>
      </c>
      <c r="M67" s="81">
        <f t="shared" si="2"/>
        <v>90.142857142857139</v>
      </c>
      <c r="N67" s="81"/>
      <c r="O67" s="81">
        <f t="shared" si="3"/>
        <v>90.142857142857139</v>
      </c>
      <c r="P67" s="16" t="str">
        <f t="shared" si="4"/>
        <v>Lulus</v>
      </c>
      <c r="Q67" s="11">
        <v>7</v>
      </c>
    </row>
    <row r="68" spans="1:19" ht="15.75" x14ac:dyDescent="0.25">
      <c r="A68" s="79">
        <v>61</v>
      </c>
      <c r="B68" s="95" t="s">
        <v>512</v>
      </c>
      <c r="C68" s="12">
        <v>85</v>
      </c>
      <c r="D68" s="12">
        <v>85</v>
      </c>
      <c r="E68" s="12">
        <v>80</v>
      </c>
      <c r="F68" s="12">
        <v>100</v>
      </c>
      <c r="G68" s="12">
        <v>95</v>
      </c>
      <c r="H68" s="12">
        <v>70</v>
      </c>
      <c r="I68" s="11">
        <v>70</v>
      </c>
      <c r="J68" s="12">
        <f t="shared" si="0"/>
        <v>585</v>
      </c>
      <c r="K68" s="17">
        <f t="shared" si="1"/>
        <v>83.571428571428569</v>
      </c>
      <c r="L68" s="81">
        <v>1</v>
      </c>
      <c r="M68" s="81">
        <f t="shared" si="2"/>
        <v>90.142857142857139</v>
      </c>
      <c r="N68" s="81"/>
      <c r="O68" s="81">
        <f t="shared" si="3"/>
        <v>90.142857142857139</v>
      </c>
      <c r="P68" s="16" t="str">
        <f t="shared" si="4"/>
        <v>Lulus</v>
      </c>
      <c r="Q68" s="11">
        <v>7</v>
      </c>
    </row>
    <row r="69" spans="1:19" ht="15.75" x14ac:dyDescent="0.25">
      <c r="A69" s="79">
        <v>62</v>
      </c>
      <c r="B69" s="30" t="s">
        <v>513</v>
      </c>
      <c r="C69" s="12">
        <v>85</v>
      </c>
      <c r="D69" s="12">
        <v>80</v>
      </c>
      <c r="E69" s="12">
        <v>90</v>
      </c>
      <c r="F69" s="12">
        <v>85</v>
      </c>
      <c r="G69" s="12">
        <v>80</v>
      </c>
      <c r="H69" s="12">
        <v>80</v>
      </c>
      <c r="I69" s="11">
        <v>85</v>
      </c>
      <c r="J69" s="12">
        <f t="shared" si="0"/>
        <v>585</v>
      </c>
      <c r="K69" s="17">
        <f t="shared" si="1"/>
        <v>83.571428571428569</v>
      </c>
      <c r="L69" s="81">
        <v>1</v>
      </c>
      <c r="M69" s="81">
        <f t="shared" si="2"/>
        <v>90.142857142857139</v>
      </c>
      <c r="N69" s="81"/>
      <c r="O69" s="81">
        <f t="shared" si="3"/>
        <v>90.142857142857139</v>
      </c>
      <c r="P69" s="16" t="str">
        <f t="shared" si="4"/>
        <v>Lulus</v>
      </c>
      <c r="Q69" s="11">
        <v>7</v>
      </c>
    </row>
    <row r="70" spans="1:19" ht="15.75" x14ac:dyDescent="0.25">
      <c r="A70" s="79">
        <v>63</v>
      </c>
      <c r="B70" s="95" t="s">
        <v>514</v>
      </c>
      <c r="C70" s="12">
        <v>80</v>
      </c>
      <c r="D70" s="12">
        <v>80</v>
      </c>
      <c r="E70" s="12">
        <v>100</v>
      </c>
      <c r="F70" s="12">
        <v>85</v>
      </c>
      <c r="G70" s="12">
        <v>95</v>
      </c>
      <c r="H70" s="12">
        <v>80</v>
      </c>
      <c r="I70" s="11">
        <v>70</v>
      </c>
      <c r="J70" s="12">
        <f t="shared" si="0"/>
        <v>590</v>
      </c>
      <c r="K70" s="17">
        <f t="shared" si="1"/>
        <v>84.285714285714292</v>
      </c>
      <c r="L70" s="81">
        <v>1</v>
      </c>
      <c r="M70" s="81">
        <f t="shared" si="2"/>
        <v>90.571428571428584</v>
      </c>
      <c r="N70" s="81"/>
      <c r="O70" s="81">
        <f t="shared" si="3"/>
        <v>90.571428571428584</v>
      </c>
      <c r="P70" s="16" t="str">
        <f t="shared" si="4"/>
        <v>Lulus</v>
      </c>
      <c r="Q70" s="11">
        <v>7</v>
      </c>
    </row>
    <row r="71" spans="1:19" ht="15.75" x14ac:dyDescent="0.25">
      <c r="A71" s="79">
        <v>64</v>
      </c>
      <c r="B71" s="95" t="s">
        <v>515</v>
      </c>
      <c r="C71" s="12">
        <v>85</v>
      </c>
      <c r="D71" s="12">
        <v>80</v>
      </c>
      <c r="E71" s="12">
        <v>70</v>
      </c>
      <c r="F71" s="12">
        <v>85</v>
      </c>
      <c r="G71" s="12">
        <v>85</v>
      </c>
      <c r="H71" s="12">
        <v>80</v>
      </c>
      <c r="I71" s="11">
        <v>75</v>
      </c>
      <c r="J71" s="12">
        <f t="shared" si="0"/>
        <v>560</v>
      </c>
      <c r="K71" s="17">
        <f t="shared" si="1"/>
        <v>80</v>
      </c>
      <c r="L71" s="81">
        <v>1</v>
      </c>
      <c r="M71" s="81">
        <f t="shared" si="2"/>
        <v>88</v>
      </c>
      <c r="N71" s="81"/>
      <c r="O71" s="81">
        <f t="shared" si="3"/>
        <v>88</v>
      </c>
      <c r="P71" s="16" t="str">
        <f t="shared" si="4"/>
        <v>Lulus</v>
      </c>
      <c r="Q71" s="11">
        <v>7</v>
      </c>
    </row>
    <row r="72" spans="1:19" ht="15.75" x14ac:dyDescent="0.25">
      <c r="A72" s="79">
        <v>65</v>
      </c>
      <c r="B72" s="30" t="s">
        <v>516</v>
      </c>
      <c r="C72" s="12">
        <v>80</v>
      </c>
      <c r="D72" s="12">
        <v>80</v>
      </c>
      <c r="E72" s="12">
        <v>90</v>
      </c>
      <c r="F72" s="12">
        <v>85</v>
      </c>
      <c r="G72" s="12">
        <v>80</v>
      </c>
      <c r="H72" s="12">
        <v>75</v>
      </c>
      <c r="I72" s="11">
        <v>70</v>
      </c>
      <c r="J72" s="12">
        <f t="shared" si="0"/>
        <v>560</v>
      </c>
      <c r="K72" s="17">
        <f t="shared" si="1"/>
        <v>80</v>
      </c>
      <c r="L72" s="81">
        <v>1</v>
      </c>
      <c r="M72" s="81">
        <f t="shared" si="2"/>
        <v>88</v>
      </c>
      <c r="N72" s="81"/>
      <c r="O72" s="81">
        <f t="shared" si="3"/>
        <v>88</v>
      </c>
      <c r="P72" s="16" t="str">
        <f t="shared" si="4"/>
        <v>Lulus</v>
      </c>
      <c r="Q72" s="11">
        <v>7</v>
      </c>
    </row>
    <row r="73" spans="1:19" ht="15.75" x14ac:dyDescent="0.25">
      <c r="A73" s="79">
        <v>66</v>
      </c>
      <c r="B73" s="96" t="s">
        <v>517</v>
      </c>
      <c r="C73" s="12">
        <v>80</v>
      </c>
      <c r="D73" s="12">
        <v>95</v>
      </c>
      <c r="E73" s="12">
        <v>75</v>
      </c>
      <c r="F73" s="12">
        <v>85</v>
      </c>
      <c r="G73" s="12">
        <v>85</v>
      </c>
      <c r="H73" s="12">
        <v>90</v>
      </c>
      <c r="I73" s="11">
        <v>80</v>
      </c>
      <c r="J73" s="12">
        <f t="shared" ref="J73:J81" si="5">SUM(C73:I73)</f>
        <v>590</v>
      </c>
      <c r="K73" s="17">
        <f t="shared" ref="K73:K81" si="6">J73/Q73</f>
        <v>84.285714285714292</v>
      </c>
      <c r="L73" s="81">
        <v>1</v>
      </c>
      <c r="M73" s="81">
        <f t="shared" ref="M73:M81" si="7">((K73*60)/100)+(L73*40)</f>
        <v>90.571428571428584</v>
      </c>
      <c r="N73" s="81"/>
      <c r="O73" s="81">
        <f t="shared" ref="O73:O81" si="8">M73-N73</f>
        <v>90.571428571428584</v>
      </c>
      <c r="P73" s="16" t="str">
        <f t="shared" ref="P73:P81" si="9">IF(O73&gt;=55,"Lulus","Tidak Lulus")</f>
        <v>Lulus</v>
      </c>
      <c r="Q73" s="11">
        <v>7</v>
      </c>
    </row>
    <row r="74" spans="1:19" ht="15.75" x14ac:dyDescent="0.25">
      <c r="A74" s="79">
        <v>67</v>
      </c>
      <c r="B74" s="95" t="s">
        <v>518</v>
      </c>
      <c r="C74" s="12">
        <v>80</v>
      </c>
      <c r="D74" s="12">
        <v>85</v>
      </c>
      <c r="E74" s="12">
        <v>95</v>
      </c>
      <c r="F74" s="12">
        <v>85</v>
      </c>
      <c r="G74" s="12">
        <v>90</v>
      </c>
      <c r="H74" s="12">
        <v>70</v>
      </c>
      <c r="I74" s="11">
        <v>70</v>
      </c>
      <c r="J74" s="12">
        <f t="shared" si="5"/>
        <v>575</v>
      </c>
      <c r="K74" s="17">
        <f t="shared" si="6"/>
        <v>82.142857142857139</v>
      </c>
      <c r="L74" s="81">
        <v>1</v>
      </c>
      <c r="M74" s="81">
        <f t="shared" si="7"/>
        <v>89.285714285714278</v>
      </c>
      <c r="N74" s="81"/>
      <c r="O74" s="81">
        <f t="shared" si="8"/>
        <v>89.285714285714278</v>
      </c>
      <c r="P74" s="16" t="str">
        <f t="shared" si="9"/>
        <v>Lulus</v>
      </c>
      <c r="Q74" s="11">
        <v>7</v>
      </c>
    </row>
    <row r="75" spans="1:19" ht="15.75" x14ac:dyDescent="0.25">
      <c r="A75" s="79">
        <v>68</v>
      </c>
      <c r="B75" s="30" t="s">
        <v>519</v>
      </c>
      <c r="C75" s="12">
        <v>80</v>
      </c>
      <c r="D75" s="12">
        <v>75</v>
      </c>
      <c r="E75" s="12">
        <v>90</v>
      </c>
      <c r="F75" s="12">
        <v>85</v>
      </c>
      <c r="G75" s="12">
        <v>90</v>
      </c>
      <c r="H75" s="12">
        <v>70</v>
      </c>
      <c r="I75" s="11">
        <v>65</v>
      </c>
      <c r="J75" s="12">
        <f t="shared" si="5"/>
        <v>555</v>
      </c>
      <c r="K75" s="17">
        <f t="shared" si="6"/>
        <v>79.285714285714292</v>
      </c>
      <c r="L75" s="81">
        <v>1</v>
      </c>
      <c r="M75" s="81">
        <f t="shared" si="7"/>
        <v>87.571428571428584</v>
      </c>
      <c r="N75" s="81"/>
      <c r="O75" s="81">
        <f t="shared" si="8"/>
        <v>87.571428571428584</v>
      </c>
      <c r="P75" s="16" t="str">
        <f t="shared" si="9"/>
        <v>Lulus</v>
      </c>
      <c r="Q75" s="11">
        <v>7</v>
      </c>
    </row>
    <row r="76" spans="1:19" ht="15.75" x14ac:dyDescent="0.25">
      <c r="A76" s="79">
        <v>69</v>
      </c>
      <c r="B76" s="95" t="s">
        <v>520</v>
      </c>
      <c r="C76" s="12">
        <v>80</v>
      </c>
      <c r="D76" s="12">
        <v>100</v>
      </c>
      <c r="E76" s="12">
        <v>75</v>
      </c>
      <c r="F76" s="12">
        <v>85</v>
      </c>
      <c r="G76" s="12">
        <v>85</v>
      </c>
      <c r="H76" s="12">
        <v>75</v>
      </c>
      <c r="I76" s="11">
        <v>65</v>
      </c>
      <c r="J76" s="12">
        <f t="shared" si="5"/>
        <v>565</v>
      </c>
      <c r="K76" s="17">
        <f t="shared" si="6"/>
        <v>80.714285714285708</v>
      </c>
      <c r="L76" s="81">
        <v>1</v>
      </c>
      <c r="M76" s="81">
        <f t="shared" si="7"/>
        <v>88.428571428571416</v>
      </c>
      <c r="N76" s="81"/>
      <c r="O76" s="81">
        <f t="shared" si="8"/>
        <v>88.428571428571416</v>
      </c>
      <c r="P76" s="16" t="str">
        <f t="shared" si="9"/>
        <v>Lulus</v>
      </c>
      <c r="Q76" s="11">
        <v>7</v>
      </c>
    </row>
    <row r="77" spans="1:19" ht="15.75" x14ac:dyDescent="0.25">
      <c r="A77" s="79">
        <v>70</v>
      </c>
      <c r="B77" s="54" t="s">
        <v>521</v>
      </c>
      <c r="C77" s="12">
        <v>80</v>
      </c>
      <c r="D77" s="12">
        <v>85</v>
      </c>
      <c r="E77" s="12">
        <v>75</v>
      </c>
      <c r="F77" s="12">
        <v>100</v>
      </c>
      <c r="G77" s="12">
        <v>95</v>
      </c>
      <c r="H77" s="12">
        <v>80</v>
      </c>
      <c r="I77" s="11">
        <v>65</v>
      </c>
      <c r="J77" s="12">
        <f t="shared" si="5"/>
        <v>580</v>
      </c>
      <c r="K77" s="17">
        <f t="shared" si="6"/>
        <v>82.857142857142861</v>
      </c>
      <c r="L77" s="81">
        <v>1</v>
      </c>
      <c r="M77" s="81">
        <f t="shared" si="7"/>
        <v>89.714285714285722</v>
      </c>
      <c r="N77" s="81"/>
      <c r="O77" s="81">
        <f t="shared" si="8"/>
        <v>89.714285714285722</v>
      </c>
      <c r="P77" s="16" t="str">
        <f t="shared" si="9"/>
        <v>Lulus</v>
      </c>
      <c r="Q77" s="11">
        <v>7</v>
      </c>
    </row>
    <row r="78" spans="1:19" ht="15.75" x14ac:dyDescent="0.25">
      <c r="A78" s="79">
        <v>71</v>
      </c>
      <c r="B78" s="30" t="s">
        <v>522</v>
      </c>
      <c r="C78" s="12">
        <v>80</v>
      </c>
      <c r="D78" s="12">
        <v>85</v>
      </c>
      <c r="E78" s="12">
        <v>95</v>
      </c>
      <c r="F78" s="12">
        <v>100</v>
      </c>
      <c r="G78" s="12">
        <v>95</v>
      </c>
      <c r="H78" s="12">
        <v>85</v>
      </c>
      <c r="I78" s="11">
        <v>90</v>
      </c>
      <c r="J78" s="12">
        <f t="shared" si="5"/>
        <v>630</v>
      </c>
      <c r="K78" s="17">
        <f t="shared" si="6"/>
        <v>90</v>
      </c>
      <c r="L78" s="81">
        <v>1</v>
      </c>
      <c r="M78" s="81">
        <f t="shared" si="7"/>
        <v>94</v>
      </c>
      <c r="N78" s="81"/>
      <c r="O78" s="81">
        <f t="shared" si="8"/>
        <v>94</v>
      </c>
      <c r="P78" s="16" t="str">
        <f t="shared" si="9"/>
        <v>Lulus</v>
      </c>
      <c r="Q78" s="11">
        <v>7</v>
      </c>
    </row>
    <row r="79" spans="1:19" ht="15.75" x14ac:dyDescent="0.25">
      <c r="A79" s="79">
        <v>72</v>
      </c>
      <c r="B79" s="30" t="s">
        <v>523</v>
      </c>
      <c r="C79" s="12">
        <v>75</v>
      </c>
      <c r="D79" s="12">
        <v>80</v>
      </c>
      <c r="E79" s="12">
        <v>65</v>
      </c>
      <c r="F79" s="12">
        <v>85</v>
      </c>
      <c r="G79" s="12">
        <v>80</v>
      </c>
      <c r="H79" s="12">
        <v>80</v>
      </c>
      <c r="I79" s="11">
        <v>75</v>
      </c>
      <c r="J79" s="12">
        <f t="shared" si="5"/>
        <v>540</v>
      </c>
      <c r="K79" s="17">
        <f t="shared" si="6"/>
        <v>77.142857142857139</v>
      </c>
      <c r="L79" s="81">
        <v>1</v>
      </c>
      <c r="M79" s="81">
        <f t="shared" si="7"/>
        <v>86.285714285714278</v>
      </c>
      <c r="N79" s="81"/>
      <c r="O79" s="81">
        <f t="shared" si="8"/>
        <v>86.285714285714278</v>
      </c>
      <c r="P79" s="16" t="str">
        <f t="shared" si="9"/>
        <v>Lulus</v>
      </c>
      <c r="Q79" s="11">
        <v>7</v>
      </c>
    </row>
    <row r="80" spans="1:19" ht="15.75" x14ac:dyDescent="0.25">
      <c r="A80" s="79">
        <v>73</v>
      </c>
      <c r="B80" s="30" t="s">
        <v>524</v>
      </c>
      <c r="C80" s="12">
        <v>0</v>
      </c>
      <c r="D80" s="12">
        <v>70</v>
      </c>
      <c r="E80" s="12">
        <v>75</v>
      </c>
      <c r="F80" s="12">
        <v>70</v>
      </c>
      <c r="G80" s="12">
        <v>85</v>
      </c>
      <c r="H80" s="12">
        <v>80</v>
      </c>
      <c r="I80" s="11">
        <v>65</v>
      </c>
      <c r="J80" s="12">
        <f t="shared" si="5"/>
        <v>445</v>
      </c>
      <c r="K80" s="17">
        <f t="shared" si="6"/>
        <v>63.571428571428569</v>
      </c>
      <c r="L80" s="81">
        <v>1</v>
      </c>
      <c r="M80" s="81">
        <f t="shared" si="7"/>
        <v>78.142857142857139</v>
      </c>
      <c r="N80" s="81"/>
      <c r="O80" s="81">
        <f t="shared" si="8"/>
        <v>78.142857142857139</v>
      </c>
      <c r="P80" s="16" t="str">
        <f t="shared" si="9"/>
        <v>Lulus</v>
      </c>
      <c r="Q80" s="11">
        <v>7</v>
      </c>
    </row>
    <row r="81" spans="1:19" ht="15.75" x14ac:dyDescent="0.25">
      <c r="A81" s="16">
        <v>74</v>
      </c>
      <c r="B81" s="30" t="s">
        <v>1201</v>
      </c>
      <c r="C81" s="12">
        <v>75</v>
      </c>
      <c r="D81" s="12">
        <v>80</v>
      </c>
      <c r="E81" s="12">
        <v>75</v>
      </c>
      <c r="F81" s="12">
        <v>85</v>
      </c>
      <c r="G81" s="12">
        <v>90</v>
      </c>
      <c r="H81" s="12">
        <v>70</v>
      </c>
      <c r="I81" s="11">
        <v>80</v>
      </c>
      <c r="J81" s="12">
        <f t="shared" si="5"/>
        <v>555</v>
      </c>
      <c r="K81" s="17">
        <f t="shared" si="6"/>
        <v>79.285714285714292</v>
      </c>
      <c r="L81" s="81">
        <v>1</v>
      </c>
      <c r="M81" s="81">
        <f t="shared" si="7"/>
        <v>87.571428571428584</v>
      </c>
      <c r="N81" s="81"/>
      <c r="O81" s="81">
        <f t="shared" si="8"/>
        <v>87.571428571428584</v>
      </c>
      <c r="P81" s="16" t="str">
        <f t="shared" si="9"/>
        <v>Lulus</v>
      </c>
      <c r="Q81" s="11">
        <v>7</v>
      </c>
    </row>
    <row r="82" spans="1:19" x14ac:dyDescent="0.25">
      <c r="S82">
        <f>SUM(S8:S81)</f>
        <v>7</v>
      </c>
    </row>
  </sheetData>
  <sheetProtection algorithmName="SHA-512" hashValue="x2OI8bwwSJllfzSkkboteZ1Wsx+4FGs0tnqRCKm9ORTLZ1+s+0f1red3GPf/a02vi2xCsU8UGzDthiIOviYHPw==" saltValue="UXNnETmBra+L2Sw6/IM2AA==" spinCount="100000" sheet="1" objects="1" scenarios="1"/>
  <mergeCells count="7">
    <mergeCell ref="C6:I6"/>
    <mergeCell ref="J6:J7"/>
    <mergeCell ref="K6:K7"/>
    <mergeCell ref="A1:P1"/>
    <mergeCell ref="A2:P2"/>
    <mergeCell ref="A3:P3"/>
    <mergeCell ref="A4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showGridLines="0" zoomScale="90" zoomScaleNormal="90" workbookViewId="0">
      <selection sqref="A1:P1"/>
    </sheetView>
  </sheetViews>
  <sheetFormatPr defaultRowHeight="15" x14ac:dyDescent="0.25"/>
  <cols>
    <col min="2" max="2" width="63" style="41" customWidth="1"/>
    <col min="3" max="11" width="0" hidden="1" customWidth="1"/>
    <col min="12" max="15" width="0" style="3" hidden="1" customWidth="1"/>
    <col min="16" max="16" width="19" customWidth="1"/>
    <col min="17" max="21" width="0" hidden="1" customWidth="1"/>
  </cols>
  <sheetData>
    <row r="1" spans="1:21" ht="15.75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 ht="15.75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 ht="15.75" x14ac:dyDescent="0.25">
      <c r="A3" s="40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 ht="15.75" x14ac:dyDescent="0.25">
      <c r="A4" s="40" t="s">
        <v>599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21" ht="18.75" x14ac:dyDescent="0.3">
      <c r="A6" s="107"/>
      <c r="B6" s="108"/>
      <c r="C6" s="109" t="s">
        <v>76</v>
      </c>
      <c r="D6" s="109"/>
      <c r="E6" s="109"/>
      <c r="F6" s="109"/>
      <c r="G6" s="109"/>
      <c r="H6" s="109"/>
      <c r="I6" s="109"/>
      <c r="J6" s="109" t="s">
        <v>77</v>
      </c>
      <c r="K6" s="110" t="s">
        <v>157</v>
      </c>
      <c r="L6" s="111"/>
      <c r="M6" s="111"/>
      <c r="N6" s="111"/>
      <c r="O6" s="111"/>
      <c r="P6" s="107"/>
      <c r="Q6" s="107"/>
      <c r="R6" s="107"/>
      <c r="S6" s="107"/>
      <c r="T6" s="107"/>
      <c r="U6" s="107"/>
    </row>
    <row r="7" spans="1:21" ht="56.25" x14ac:dyDescent="0.3">
      <c r="A7" s="99" t="s">
        <v>0</v>
      </c>
      <c r="B7" s="100" t="s">
        <v>1</v>
      </c>
      <c r="C7" s="112">
        <v>1</v>
      </c>
      <c r="D7" s="112">
        <v>2</v>
      </c>
      <c r="E7" s="112">
        <v>3</v>
      </c>
      <c r="F7" s="112">
        <v>4</v>
      </c>
      <c r="G7" s="112">
        <v>5</v>
      </c>
      <c r="H7" s="112">
        <v>6</v>
      </c>
      <c r="I7" s="112">
        <v>7</v>
      </c>
      <c r="J7" s="109"/>
      <c r="K7" s="113"/>
      <c r="L7" s="111" t="s">
        <v>1203</v>
      </c>
      <c r="M7" s="111" t="s">
        <v>1204</v>
      </c>
      <c r="N7" s="111" t="s">
        <v>1205</v>
      </c>
      <c r="O7" s="111" t="s">
        <v>1206</v>
      </c>
      <c r="P7" s="116" t="s">
        <v>1207</v>
      </c>
      <c r="Q7" s="107"/>
      <c r="R7" s="107"/>
      <c r="S7" s="107"/>
      <c r="T7" s="107"/>
      <c r="U7" s="107"/>
    </row>
    <row r="8" spans="1:21" ht="18.75" x14ac:dyDescent="0.3">
      <c r="A8" s="101">
        <v>1</v>
      </c>
      <c r="B8" s="102" t="s">
        <v>525</v>
      </c>
      <c r="C8" s="112">
        <v>95</v>
      </c>
      <c r="D8" s="112">
        <v>85</v>
      </c>
      <c r="E8" s="112">
        <v>85</v>
      </c>
      <c r="F8" s="112">
        <v>90</v>
      </c>
      <c r="G8" s="112">
        <v>80</v>
      </c>
      <c r="H8" s="107">
        <v>85</v>
      </c>
      <c r="I8" s="112">
        <v>0</v>
      </c>
      <c r="J8" s="112">
        <f>SUM(C8:I8)</f>
        <v>520</v>
      </c>
      <c r="K8" s="114">
        <f t="shared" ref="K8:K39" si="0">J8/Q8</f>
        <v>74.285714285714292</v>
      </c>
      <c r="L8" s="115">
        <v>1</v>
      </c>
      <c r="M8" s="115">
        <f>((K8*60)/100)+(L8*40)</f>
        <v>84.571428571428584</v>
      </c>
      <c r="N8" s="115"/>
      <c r="O8" s="115">
        <f>M8-N8</f>
        <v>84.571428571428584</v>
      </c>
      <c r="P8" s="117" t="str">
        <f>IF(O8&gt;=55,"Lulus","Tidak Lulus")</f>
        <v>Lulus</v>
      </c>
      <c r="Q8" s="107">
        <v>7</v>
      </c>
      <c r="R8" s="107"/>
      <c r="S8" s="107"/>
      <c r="T8" s="107"/>
      <c r="U8" s="107"/>
    </row>
    <row r="9" spans="1:21" ht="18.75" x14ac:dyDescent="0.3">
      <c r="A9" s="101">
        <v>2</v>
      </c>
      <c r="B9" s="103" t="s">
        <v>526</v>
      </c>
      <c r="C9" s="112">
        <v>55</v>
      </c>
      <c r="D9" s="112">
        <v>55</v>
      </c>
      <c r="E9" s="112">
        <v>55</v>
      </c>
      <c r="F9" s="112">
        <v>55</v>
      </c>
      <c r="G9" s="112">
        <v>55</v>
      </c>
      <c r="H9" s="107">
        <v>55</v>
      </c>
      <c r="I9" s="112">
        <v>0</v>
      </c>
      <c r="J9" s="112">
        <f t="shared" ref="J9:J72" si="1">SUM(C9:I9)</f>
        <v>330</v>
      </c>
      <c r="K9" s="114">
        <f t="shared" si="0"/>
        <v>47.142857142857146</v>
      </c>
      <c r="L9" s="115">
        <v>1</v>
      </c>
      <c r="M9" s="115">
        <f t="shared" ref="M9:M72" si="2">((K9*60)/100)+(L9*40)</f>
        <v>68.285714285714292</v>
      </c>
      <c r="N9" s="115"/>
      <c r="O9" s="115">
        <f t="shared" ref="O9:O72" si="3">M9-N9</f>
        <v>68.285714285714292</v>
      </c>
      <c r="P9" s="117" t="str">
        <f t="shared" ref="P9:P72" si="4">IF(O9&gt;=55,"Lulus","Tidak Lulus")</f>
        <v>Lulus</v>
      </c>
      <c r="Q9" s="107">
        <v>7</v>
      </c>
      <c r="R9" s="107"/>
      <c r="S9" s="107"/>
      <c r="T9" s="107"/>
      <c r="U9" s="107"/>
    </row>
    <row r="10" spans="1:21" ht="18.75" x14ac:dyDescent="0.3">
      <c r="A10" s="104">
        <v>3</v>
      </c>
      <c r="B10" s="102" t="s">
        <v>527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07">
        <v>0</v>
      </c>
      <c r="I10" s="112">
        <v>0</v>
      </c>
      <c r="J10" s="112">
        <f t="shared" si="1"/>
        <v>0</v>
      </c>
      <c r="K10" s="114">
        <f t="shared" si="0"/>
        <v>0</v>
      </c>
      <c r="L10" s="115">
        <v>1</v>
      </c>
      <c r="M10" s="115">
        <f t="shared" si="2"/>
        <v>40</v>
      </c>
      <c r="N10" s="115"/>
      <c r="O10" s="115">
        <f t="shared" si="3"/>
        <v>40</v>
      </c>
      <c r="P10" s="117" t="str">
        <f t="shared" si="4"/>
        <v>Tidak Lulus</v>
      </c>
      <c r="Q10" s="107">
        <v>7</v>
      </c>
      <c r="R10" s="107">
        <v>1</v>
      </c>
      <c r="S10" s="107"/>
      <c r="T10" s="107"/>
      <c r="U10" s="107"/>
    </row>
    <row r="11" spans="1:21" ht="18.75" x14ac:dyDescent="0.3">
      <c r="A11" s="104">
        <v>4</v>
      </c>
      <c r="B11" s="103" t="s">
        <v>528</v>
      </c>
      <c r="C11" s="112">
        <v>65</v>
      </c>
      <c r="D11" s="112">
        <v>85</v>
      </c>
      <c r="E11" s="112">
        <v>75</v>
      </c>
      <c r="F11" s="112">
        <v>75</v>
      </c>
      <c r="G11" s="112">
        <v>85</v>
      </c>
      <c r="H11" s="107">
        <v>90</v>
      </c>
      <c r="I11" s="112">
        <v>75</v>
      </c>
      <c r="J11" s="112">
        <f t="shared" si="1"/>
        <v>550</v>
      </c>
      <c r="K11" s="114">
        <f t="shared" si="0"/>
        <v>78.571428571428569</v>
      </c>
      <c r="L11" s="115">
        <v>1</v>
      </c>
      <c r="M11" s="115">
        <f t="shared" si="2"/>
        <v>87.142857142857139</v>
      </c>
      <c r="N11" s="115"/>
      <c r="O11" s="115">
        <f t="shared" si="3"/>
        <v>87.142857142857139</v>
      </c>
      <c r="P11" s="117" t="str">
        <f t="shared" si="4"/>
        <v>Lulus</v>
      </c>
      <c r="Q11" s="107">
        <v>7</v>
      </c>
      <c r="R11" s="107"/>
      <c r="S11" s="107"/>
      <c r="T11" s="107"/>
      <c r="U11" s="107"/>
    </row>
    <row r="12" spans="1:21" ht="18.75" x14ac:dyDescent="0.3">
      <c r="A12" s="104">
        <v>5</v>
      </c>
      <c r="B12" s="102" t="s">
        <v>529</v>
      </c>
      <c r="C12" s="112">
        <v>93</v>
      </c>
      <c r="D12" s="112">
        <v>100</v>
      </c>
      <c r="E12" s="112">
        <v>95</v>
      </c>
      <c r="F12" s="112">
        <v>100</v>
      </c>
      <c r="G12" s="112">
        <v>80</v>
      </c>
      <c r="H12" s="107">
        <v>90</v>
      </c>
      <c r="I12" s="112">
        <v>0</v>
      </c>
      <c r="J12" s="112">
        <f t="shared" si="1"/>
        <v>558</v>
      </c>
      <c r="K12" s="114">
        <f t="shared" si="0"/>
        <v>79.714285714285708</v>
      </c>
      <c r="L12" s="115">
        <v>1</v>
      </c>
      <c r="M12" s="115">
        <f t="shared" si="2"/>
        <v>87.828571428571422</v>
      </c>
      <c r="N12" s="115"/>
      <c r="O12" s="115">
        <f t="shared" si="3"/>
        <v>87.828571428571422</v>
      </c>
      <c r="P12" s="117" t="str">
        <f t="shared" si="4"/>
        <v>Lulus</v>
      </c>
      <c r="Q12" s="107">
        <v>7</v>
      </c>
      <c r="R12" s="107"/>
      <c r="S12" s="107"/>
      <c r="T12" s="107"/>
      <c r="U12" s="107"/>
    </row>
    <row r="13" spans="1:21" ht="18.75" x14ac:dyDescent="0.3">
      <c r="A13" s="104">
        <v>6</v>
      </c>
      <c r="B13" s="103" t="s">
        <v>530</v>
      </c>
      <c r="C13" s="112">
        <v>65</v>
      </c>
      <c r="D13" s="112">
        <v>85</v>
      </c>
      <c r="E13" s="112">
        <v>75</v>
      </c>
      <c r="F13" s="112">
        <v>95</v>
      </c>
      <c r="G13" s="112">
        <v>85</v>
      </c>
      <c r="H13" s="107">
        <v>0</v>
      </c>
      <c r="I13" s="112">
        <v>80</v>
      </c>
      <c r="J13" s="112">
        <f t="shared" si="1"/>
        <v>485</v>
      </c>
      <c r="K13" s="114">
        <f t="shared" si="0"/>
        <v>69.285714285714292</v>
      </c>
      <c r="L13" s="115">
        <v>1</v>
      </c>
      <c r="M13" s="115">
        <f t="shared" si="2"/>
        <v>81.571428571428584</v>
      </c>
      <c r="N13" s="115"/>
      <c r="O13" s="115">
        <f t="shared" si="3"/>
        <v>81.571428571428584</v>
      </c>
      <c r="P13" s="117" t="str">
        <f t="shared" si="4"/>
        <v>Lulus</v>
      </c>
      <c r="Q13" s="107">
        <v>7</v>
      </c>
      <c r="R13" s="107"/>
      <c r="S13" s="107"/>
      <c r="T13" s="107"/>
      <c r="U13" s="107"/>
    </row>
    <row r="14" spans="1:21" ht="18.75" x14ac:dyDescent="0.3">
      <c r="A14" s="104">
        <v>7</v>
      </c>
      <c r="B14" s="102" t="s">
        <v>531</v>
      </c>
      <c r="C14" s="112">
        <v>80</v>
      </c>
      <c r="D14" s="112">
        <v>100</v>
      </c>
      <c r="E14" s="112">
        <v>75</v>
      </c>
      <c r="F14" s="112">
        <v>80</v>
      </c>
      <c r="G14" s="112">
        <v>85</v>
      </c>
      <c r="H14" s="107">
        <v>90</v>
      </c>
      <c r="I14" s="112">
        <v>90</v>
      </c>
      <c r="J14" s="112">
        <f t="shared" si="1"/>
        <v>600</v>
      </c>
      <c r="K14" s="114">
        <f t="shared" si="0"/>
        <v>85.714285714285708</v>
      </c>
      <c r="L14" s="115">
        <v>1</v>
      </c>
      <c r="M14" s="115">
        <f t="shared" si="2"/>
        <v>91.428571428571416</v>
      </c>
      <c r="N14" s="115"/>
      <c r="O14" s="115">
        <f t="shared" si="3"/>
        <v>91.428571428571416</v>
      </c>
      <c r="P14" s="117" t="str">
        <f t="shared" si="4"/>
        <v>Lulus</v>
      </c>
      <c r="Q14" s="107">
        <v>7</v>
      </c>
      <c r="R14" s="107"/>
      <c r="S14" s="107"/>
      <c r="T14" s="107"/>
      <c r="U14" s="107"/>
    </row>
    <row r="15" spans="1:21" ht="18.75" x14ac:dyDescent="0.3">
      <c r="A15" s="104">
        <v>8</v>
      </c>
      <c r="B15" s="103" t="s">
        <v>532</v>
      </c>
      <c r="C15" s="112">
        <v>92</v>
      </c>
      <c r="D15" s="112">
        <v>100</v>
      </c>
      <c r="E15" s="112">
        <v>80</v>
      </c>
      <c r="F15" s="112">
        <v>85</v>
      </c>
      <c r="G15" s="112">
        <v>85</v>
      </c>
      <c r="H15" s="107">
        <v>100</v>
      </c>
      <c r="I15" s="112">
        <v>80</v>
      </c>
      <c r="J15" s="112">
        <f t="shared" si="1"/>
        <v>622</v>
      </c>
      <c r="K15" s="114">
        <f t="shared" si="0"/>
        <v>88.857142857142861</v>
      </c>
      <c r="L15" s="115">
        <v>1</v>
      </c>
      <c r="M15" s="115">
        <f t="shared" si="2"/>
        <v>93.314285714285717</v>
      </c>
      <c r="N15" s="115"/>
      <c r="O15" s="115">
        <f t="shared" si="3"/>
        <v>93.314285714285717</v>
      </c>
      <c r="P15" s="117" t="str">
        <f t="shared" si="4"/>
        <v>Lulus</v>
      </c>
      <c r="Q15" s="107">
        <v>7</v>
      </c>
      <c r="R15" s="107"/>
      <c r="S15" s="107"/>
      <c r="T15" s="107"/>
      <c r="U15" s="107"/>
    </row>
    <row r="16" spans="1:21" ht="18.75" x14ac:dyDescent="0.3">
      <c r="A16" s="104">
        <v>9</v>
      </c>
      <c r="B16" s="102" t="s">
        <v>533</v>
      </c>
      <c r="C16" s="112">
        <v>75</v>
      </c>
      <c r="D16" s="112">
        <v>80</v>
      </c>
      <c r="E16" s="112">
        <v>75</v>
      </c>
      <c r="F16" s="112">
        <v>100</v>
      </c>
      <c r="G16" s="112">
        <v>0</v>
      </c>
      <c r="H16" s="107">
        <v>100</v>
      </c>
      <c r="I16" s="112">
        <v>90</v>
      </c>
      <c r="J16" s="112">
        <f t="shared" si="1"/>
        <v>520</v>
      </c>
      <c r="K16" s="114">
        <f t="shared" si="0"/>
        <v>74.285714285714292</v>
      </c>
      <c r="L16" s="115">
        <v>1</v>
      </c>
      <c r="M16" s="115">
        <f t="shared" si="2"/>
        <v>84.571428571428584</v>
      </c>
      <c r="N16" s="115"/>
      <c r="O16" s="115">
        <f t="shared" si="3"/>
        <v>84.571428571428584</v>
      </c>
      <c r="P16" s="117" t="str">
        <f t="shared" si="4"/>
        <v>Lulus</v>
      </c>
      <c r="Q16" s="107">
        <v>7</v>
      </c>
      <c r="R16" s="107"/>
      <c r="S16" s="107"/>
      <c r="T16" s="107"/>
      <c r="U16" s="107"/>
    </row>
    <row r="17" spans="1:21" ht="18.75" x14ac:dyDescent="0.3">
      <c r="A17" s="104">
        <v>10</v>
      </c>
      <c r="B17" s="102" t="s">
        <v>534</v>
      </c>
      <c r="C17" s="112">
        <v>55</v>
      </c>
      <c r="D17" s="112">
        <v>55</v>
      </c>
      <c r="E17" s="112">
        <v>55</v>
      </c>
      <c r="F17" s="112">
        <v>55</v>
      </c>
      <c r="G17" s="112">
        <v>55</v>
      </c>
      <c r="H17" s="107">
        <v>55</v>
      </c>
      <c r="I17" s="112">
        <v>0</v>
      </c>
      <c r="J17" s="112">
        <f t="shared" si="1"/>
        <v>330</v>
      </c>
      <c r="K17" s="114">
        <f t="shared" si="0"/>
        <v>47.142857142857146</v>
      </c>
      <c r="L17" s="115">
        <v>1</v>
      </c>
      <c r="M17" s="115">
        <f t="shared" si="2"/>
        <v>68.285714285714292</v>
      </c>
      <c r="N17" s="115"/>
      <c r="O17" s="115">
        <f t="shared" si="3"/>
        <v>68.285714285714292</v>
      </c>
      <c r="P17" s="117" t="str">
        <f t="shared" si="4"/>
        <v>Lulus</v>
      </c>
      <c r="Q17" s="107">
        <v>7</v>
      </c>
      <c r="R17" s="107"/>
      <c r="S17" s="107"/>
      <c r="T17" s="107"/>
      <c r="U17" s="107"/>
    </row>
    <row r="18" spans="1:21" ht="18.75" x14ac:dyDescent="0.3">
      <c r="A18" s="104">
        <v>11</v>
      </c>
      <c r="B18" s="103" t="s">
        <v>535</v>
      </c>
      <c r="C18" s="112">
        <v>90</v>
      </c>
      <c r="D18" s="112">
        <v>95</v>
      </c>
      <c r="E18" s="112">
        <v>95</v>
      </c>
      <c r="F18" s="112">
        <v>100</v>
      </c>
      <c r="G18" s="112">
        <v>85</v>
      </c>
      <c r="H18" s="107">
        <v>100</v>
      </c>
      <c r="I18" s="112">
        <v>95</v>
      </c>
      <c r="J18" s="112">
        <f t="shared" si="1"/>
        <v>660</v>
      </c>
      <c r="K18" s="114">
        <f t="shared" si="0"/>
        <v>94.285714285714292</v>
      </c>
      <c r="L18" s="115">
        <v>1</v>
      </c>
      <c r="M18" s="115">
        <f t="shared" si="2"/>
        <v>96.571428571428584</v>
      </c>
      <c r="N18" s="115"/>
      <c r="O18" s="115">
        <f t="shared" si="3"/>
        <v>96.571428571428584</v>
      </c>
      <c r="P18" s="117" t="str">
        <f t="shared" si="4"/>
        <v>Lulus</v>
      </c>
      <c r="Q18" s="107">
        <v>7</v>
      </c>
      <c r="R18" s="107"/>
      <c r="S18" s="107"/>
      <c r="T18" s="107"/>
      <c r="U18" s="107"/>
    </row>
    <row r="19" spans="1:21" ht="18.75" x14ac:dyDescent="0.3">
      <c r="A19" s="104">
        <v>12</v>
      </c>
      <c r="B19" s="102" t="s">
        <v>536</v>
      </c>
      <c r="C19" s="112">
        <v>77</v>
      </c>
      <c r="D19" s="112">
        <v>95</v>
      </c>
      <c r="E19" s="112">
        <v>95</v>
      </c>
      <c r="F19" s="112">
        <v>90</v>
      </c>
      <c r="G19" s="112">
        <v>85</v>
      </c>
      <c r="H19" s="107">
        <v>95</v>
      </c>
      <c r="I19" s="112">
        <v>80</v>
      </c>
      <c r="J19" s="112">
        <f t="shared" si="1"/>
        <v>617</v>
      </c>
      <c r="K19" s="114">
        <f t="shared" si="0"/>
        <v>88.142857142857139</v>
      </c>
      <c r="L19" s="115">
        <v>1</v>
      </c>
      <c r="M19" s="115">
        <f t="shared" si="2"/>
        <v>92.885714285714286</v>
      </c>
      <c r="N19" s="115"/>
      <c r="O19" s="115">
        <f t="shared" si="3"/>
        <v>92.885714285714286</v>
      </c>
      <c r="P19" s="117" t="str">
        <f t="shared" si="4"/>
        <v>Lulus</v>
      </c>
      <c r="Q19" s="107">
        <v>7</v>
      </c>
      <c r="R19" s="107"/>
      <c r="S19" s="107"/>
      <c r="T19" s="107"/>
      <c r="U19" s="107"/>
    </row>
    <row r="20" spans="1:21" ht="18.75" x14ac:dyDescent="0.3">
      <c r="A20" s="104">
        <v>13</v>
      </c>
      <c r="B20" s="102" t="s">
        <v>537</v>
      </c>
      <c r="C20" s="112">
        <v>92</v>
      </c>
      <c r="D20" s="112">
        <v>95</v>
      </c>
      <c r="E20" s="112">
        <v>70</v>
      </c>
      <c r="F20" s="112">
        <v>90</v>
      </c>
      <c r="G20" s="112">
        <v>85</v>
      </c>
      <c r="H20" s="107">
        <v>95</v>
      </c>
      <c r="I20" s="112">
        <v>85</v>
      </c>
      <c r="J20" s="112">
        <f t="shared" si="1"/>
        <v>612</v>
      </c>
      <c r="K20" s="114">
        <f t="shared" si="0"/>
        <v>87.428571428571431</v>
      </c>
      <c r="L20" s="115">
        <v>1</v>
      </c>
      <c r="M20" s="115">
        <f t="shared" si="2"/>
        <v>92.457142857142856</v>
      </c>
      <c r="N20" s="115"/>
      <c r="O20" s="115">
        <f t="shared" si="3"/>
        <v>92.457142857142856</v>
      </c>
      <c r="P20" s="117" t="str">
        <f t="shared" si="4"/>
        <v>Lulus</v>
      </c>
      <c r="Q20" s="107">
        <v>7</v>
      </c>
      <c r="R20" s="107"/>
      <c r="S20" s="107"/>
      <c r="T20" s="107"/>
      <c r="U20" s="107"/>
    </row>
    <row r="21" spans="1:21" ht="18.75" x14ac:dyDescent="0.3">
      <c r="A21" s="104">
        <v>14</v>
      </c>
      <c r="B21" s="105" t="s">
        <v>538</v>
      </c>
      <c r="C21" s="112">
        <v>87</v>
      </c>
      <c r="D21" s="112">
        <v>95</v>
      </c>
      <c r="E21" s="112">
        <v>70</v>
      </c>
      <c r="F21" s="112">
        <v>90</v>
      </c>
      <c r="G21" s="112">
        <v>85</v>
      </c>
      <c r="H21" s="107">
        <v>100</v>
      </c>
      <c r="I21" s="112">
        <v>80</v>
      </c>
      <c r="J21" s="112">
        <f t="shared" si="1"/>
        <v>607</v>
      </c>
      <c r="K21" s="114">
        <f t="shared" si="0"/>
        <v>86.714285714285708</v>
      </c>
      <c r="L21" s="115">
        <v>1</v>
      </c>
      <c r="M21" s="115">
        <f t="shared" si="2"/>
        <v>92.028571428571425</v>
      </c>
      <c r="N21" s="115"/>
      <c r="O21" s="115">
        <f t="shared" si="3"/>
        <v>92.028571428571425</v>
      </c>
      <c r="P21" s="117" t="str">
        <f t="shared" si="4"/>
        <v>Lulus</v>
      </c>
      <c r="Q21" s="107">
        <v>7</v>
      </c>
      <c r="R21" s="107"/>
      <c r="S21" s="107"/>
      <c r="T21" s="107"/>
      <c r="U21" s="107"/>
    </row>
    <row r="22" spans="1:21" ht="18.75" x14ac:dyDescent="0.3">
      <c r="A22" s="104">
        <v>15</v>
      </c>
      <c r="B22" s="105" t="s">
        <v>539</v>
      </c>
      <c r="C22" s="112">
        <v>90</v>
      </c>
      <c r="D22" s="112">
        <v>95</v>
      </c>
      <c r="E22" s="112">
        <v>95</v>
      </c>
      <c r="F22" s="112">
        <v>95</v>
      </c>
      <c r="G22" s="112">
        <v>85</v>
      </c>
      <c r="H22" s="107">
        <v>90</v>
      </c>
      <c r="I22" s="112">
        <v>80</v>
      </c>
      <c r="J22" s="112">
        <f t="shared" si="1"/>
        <v>630</v>
      </c>
      <c r="K22" s="114">
        <f t="shared" si="0"/>
        <v>90</v>
      </c>
      <c r="L22" s="115">
        <v>1</v>
      </c>
      <c r="M22" s="115">
        <f t="shared" si="2"/>
        <v>94</v>
      </c>
      <c r="N22" s="115"/>
      <c r="O22" s="115">
        <f t="shared" si="3"/>
        <v>94</v>
      </c>
      <c r="P22" s="117" t="str">
        <f t="shared" si="4"/>
        <v>Lulus</v>
      </c>
      <c r="Q22" s="107">
        <v>7</v>
      </c>
      <c r="R22" s="107"/>
      <c r="S22" s="107"/>
      <c r="T22" s="107"/>
      <c r="U22" s="107"/>
    </row>
    <row r="23" spans="1:21" ht="18.75" x14ac:dyDescent="0.3">
      <c r="A23" s="104">
        <v>16</v>
      </c>
      <c r="B23" s="105" t="s">
        <v>540</v>
      </c>
      <c r="C23" s="112">
        <v>77</v>
      </c>
      <c r="D23" s="112">
        <v>85</v>
      </c>
      <c r="E23" s="112">
        <v>90</v>
      </c>
      <c r="F23" s="112">
        <v>80</v>
      </c>
      <c r="G23" s="112">
        <v>75</v>
      </c>
      <c r="H23" s="107">
        <v>95</v>
      </c>
      <c r="I23" s="112">
        <v>80</v>
      </c>
      <c r="J23" s="112">
        <f t="shared" si="1"/>
        <v>582</v>
      </c>
      <c r="K23" s="114">
        <f t="shared" si="0"/>
        <v>83.142857142857139</v>
      </c>
      <c r="L23" s="115">
        <v>1</v>
      </c>
      <c r="M23" s="115">
        <f t="shared" si="2"/>
        <v>89.885714285714286</v>
      </c>
      <c r="N23" s="115"/>
      <c r="O23" s="115">
        <f t="shared" si="3"/>
        <v>89.885714285714286</v>
      </c>
      <c r="P23" s="117" t="str">
        <f t="shared" si="4"/>
        <v>Lulus</v>
      </c>
      <c r="Q23" s="107">
        <v>7</v>
      </c>
      <c r="R23" s="107"/>
      <c r="S23" s="107"/>
      <c r="T23" s="107"/>
      <c r="U23" s="107"/>
    </row>
    <row r="24" spans="1:21" ht="18.75" x14ac:dyDescent="0.3">
      <c r="A24" s="104">
        <v>17</v>
      </c>
      <c r="B24" s="105" t="s">
        <v>541</v>
      </c>
      <c r="C24" s="112">
        <v>77</v>
      </c>
      <c r="D24" s="112">
        <v>95</v>
      </c>
      <c r="E24" s="112">
        <v>100</v>
      </c>
      <c r="F24" s="112">
        <v>100</v>
      </c>
      <c r="G24" s="112">
        <v>75</v>
      </c>
      <c r="H24" s="107">
        <v>95</v>
      </c>
      <c r="I24" s="112">
        <v>80</v>
      </c>
      <c r="J24" s="112">
        <f t="shared" si="1"/>
        <v>622</v>
      </c>
      <c r="K24" s="114">
        <f t="shared" si="0"/>
        <v>88.857142857142861</v>
      </c>
      <c r="L24" s="115">
        <v>1</v>
      </c>
      <c r="M24" s="115">
        <f t="shared" si="2"/>
        <v>93.314285714285717</v>
      </c>
      <c r="N24" s="115"/>
      <c r="O24" s="115">
        <f t="shared" si="3"/>
        <v>93.314285714285717</v>
      </c>
      <c r="P24" s="117" t="str">
        <f t="shared" si="4"/>
        <v>Lulus</v>
      </c>
      <c r="Q24" s="107">
        <v>7</v>
      </c>
      <c r="R24" s="107"/>
      <c r="S24" s="107"/>
      <c r="T24" s="107"/>
      <c r="U24" s="107"/>
    </row>
    <row r="25" spans="1:21" ht="18.75" x14ac:dyDescent="0.3">
      <c r="A25" s="104">
        <v>18</v>
      </c>
      <c r="B25" s="105" t="s">
        <v>542</v>
      </c>
      <c r="C25" s="112">
        <v>77</v>
      </c>
      <c r="D25" s="112">
        <v>75</v>
      </c>
      <c r="E25" s="112">
        <v>75</v>
      </c>
      <c r="F25" s="112">
        <v>75</v>
      </c>
      <c r="G25" s="112">
        <v>75</v>
      </c>
      <c r="H25" s="107">
        <v>85</v>
      </c>
      <c r="I25" s="112">
        <v>70</v>
      </c>
      <c r="J25" s="112">
        <f t="shared" si="1"/>
        <v>532</v>
      </c>
      <c r="K25" s="114">
        <f t="shared" si="0"/>
        <v>76</v>
      </c>
      <c r="L25" s="115">
        <v>1</v>
      </c>
      <c r="M25" s="115">
        <f t="shared" si="2"/>
        <v>85.6</v>
      </c>
      <c r="N25" s="115"/>
      <c r="O25" s="115">
        <f t="shared" si="3"/>
        <v>85.6</v>
      </c>
      <c r="P25" s="117" t="str">
        <f t="shared" si="4"/>
        <v>Lulus</v>
      </c>
      <c r="Q25" s="107">
        <v>7</v>
      </c>
      <c r="R25" s="107"/>
      <c r="S25" s="107"/>
      <c r="T25" s="107"/>
      <c r="U25" s="107"/>
    </row>
    <row r="26" spans="1:21" ht="18.75" x14ac:dyDescent="0.3">
      <c r="A26" s="104">
        <v>19</v>
      </c>
      <c r="B26" s="105" t="s">
        <v>543</v>
      </c>
      <c r="C26" s="112">
        <v>90</v>
      </c>
      <c r="D26" s="112">
        <v>95</v>
      </c>
      <c r="E26" s="112">
        <v>90</v>
      </c>
      <c r="F26" s="112">
        <v>100</v>
      </c>
      <c r="G26" s="112">
        <v>75</v>
      </c>
      <c r="H26" s="107">
        <v>95</v>
      </c>
      <c r="I26" s="112">
        <v>80</v>
      </c>
      <c r="J26" s="112">
        <f t="shared" si="1"/>
        <v>625</v>
      </c>
      <c r="K26" s="114">
        <f t="shared" si="0"/>
        <v>89.285714285714292</v>
      </c>
      <c r="L26" s="115">
        <v>1</v>
      </c>
      <c r="M26" s="115">
        <f t="shared" si="2"/>
        <v>93.571428571428584</v>
      </c>
      <c r="N26" s="115"/>
      <c r="O26" s="115">
        <f t="shared" si="3"/>
        <v>93.571428571428584</v>
      </c>
      <c r="P26" s="117" t="str">
        <f t="shared" si="4"/>
        <v>Lulus</v>
      </c>
      <c r="Q26" s="107">
        <v>7</v>
      </c>
      <c r="R26" s="107"/>
      <c r="S26" s="107"/>
      <c r="T26" s="107"/>
      <c r="U26" s="107"/>
    </row>
    <row r="27" spans="1:21" ht="18.75" x14ac:dyDescent="0.3">
      <c r="A27" s="104">
        <v>20</v>
      </c>
      <c r="B27" s="105" t="s">
        <v>544</v>
      </c>
      <c r="C27" s="112">
        <v>77</v>
      </c>
      <c r="D27" s="112">
        <v>85</v>
      </c>
      <c r="E27" s="112">
        <v>75</v>
      </c>
      <c r="F27" s="112">
        <v>80</v>
      </c>
      <c r="G27" s="112">
        <v>85</v>
      </c>
      <c r="H27" s="107">
        <v>90</v>
      </c>
      <c r="I27" s="112">
        <v>80</v>
      </c>
      <c r="J27" s="112">
        <f t="shared" si="1"/>
        <v>572</v>
      </c>
      <c r="K27" s="114">
        <f t="shared" si="0"/>
        <v>81.714285714285708</v>
      </c>
      <c r="L27" s="115">
        <v>1</v>
      </c>
      <c r="M27" s="115">
        <f t="shared" si="2"/>
        <v>89.028571428571425</v>
      </c>
      <c r="N27" s="115"/>
      <c r="O27" s="115">
        <f t="shared" si="3"/>
        <v>89.028571428571425</v>
      </c>
      <c r="P27" s="117" t="str">
        <f t="shared" si="4"/>
        <v>Lulus</v>
      </c>
      <c r="Q27" s="107">
        <v>7</v>
      </c>
      <c r="R27" s="107"/>
      <c r="S27" s="107"/>
      <c r="T27" s="107"/>
      <c r="U27" s="107"/>
    </row>
    <row r="28" spans="1:21" ht="18.75" x14ac:dyDescent="0.3">
      <c r="A28" s="104">
        <v>21</v>
      </c>
      <c r="B28" s="105" t="s">
        <v>545</v>
      </c>
      <c r="C28" s="112">
        <v>100</v>
      </c>
      <c r="D28" s="112">
        <v>100</v>
      </c>
      <c r="E28" s="112">
        <v>95</v>
      </c>
      <c r="F28" s="112">
        <v>90</v>
      </c>
      <c r="G28" s="112">
        <v>100</v>
      </c>
      <c r="H28" s="107">
        <v>100</v>
      </c>
      <c r="I28" s="112">
        <v>0</v>
      </c>
      <c r="J28" s="112">
        <f t="shared" si="1"/>
        <v>585</v>
      </c>
      <c r="K28" s="114">
        <f t="shared" si="0"/>
        <v>83.571428571428569</v>
      </c>
      <c r="L28" s="115">
        <v>1</v>
      </c>
      <c r="M28" s="115">
        <f t="shared" si="2"/>
        <v>90.142857142857139</v>
      </c>
      <c r="N28" s="115"/>
      <c r="O28" s="115">
        <f t="shared" si="3"/>
        <v>90.142857142857139</v>
      </c>
      <c r="P28" s="117" t="str">
        <f t="shared" si="4"/>
        <v>Lulus</v>
      </c>
      <c r="Q28" s="107">
        <v>7</v>
      </c>
      <c r="R28" s="107"/>
      <c r="S28" s="107"/>
      <c r="T28" s="107"/>
      <c r="U28" s="107"/>
    </row>
    <row r="29" spans="1:21" ht="18.75" x14ac:dyDescent="0.3">
      <c r="A29" s="104">
        <v>22</v>
      </c>
      <c r="B29" s="105" t="s">
        <v>546</v>
      </c>
      <c r="C29" s="112">
        <v>80</v>
      </c>
      <c r="D29" s="112">
        <v>85</v>
      </c>
      <c r="E29" s="112">
        <v>75</v>
      </c>
      <c r="F29" s="112">
        <v>85</v>
      </c>
      <c r="G29" s="112">
        <v>85</v>
      </c>
      <c r="H29" s="107">
        <v>95</v>
      </c>
      <c r="I29" s="112">
        <v>75</v>
      </c>
      <c r="J29" s="112">
        <f t="shared" si="1"/>
        <v>580</v>
      </c>
      <c r="K29" s="114">
        <f t="shared" si="0"/>
        <v>82.857142857142861</v>
      </c>
      <c r="L29" s="115">
        <v>1</v>
      </c>
      <c r="M29" s="115">
        <f t="shared" si="2"/>
        <v>89.714285714285722</v>
      </c>
      <c r="N29" s="115"/>
      <c r="O29" s="115">
        <f t="shared" si="3"/>
        <v>89.714285714285722</v>
      </c>
      <c r="P29" s="117" t="str">
        <f t="shared" si="4"/>
        <v>Lulus</v>
      </c>
      <c r="Q29" s="107">
        <v>7</v>
      </c>
      <c r="R29" s="107"/>
      <c r="S29" s="107"/>
      <c r="T29" s="107"/>
      <c r="U29" s="107"/>
    </row>
    <row r="30" spans="1:21" ht="18.75" x14ac:dyDescent="0.3">
      <c r="A30" s="104">
        <v>23</v>
      </c>
      <c r="B30" s="105" t="s">
        <v>547</v>
      </c>
      <c r="C30" s="112">
        <v>75</v>
      </c>
      <c r="D30" s="112">
        <v>95</v>
      </c>
      <c r="E30" s="112">
        <v>80</v>
      </c>
      <c r="F30" s="112">
        <v>85</v>
      </c>
      <c r="G30" s="112">
        <v>85</v>
      </c>
      <c r="H30" s="107">
        <v>95</v>
      </c>
      <c r="I30" s="112">
        <v>90</v>
      </c>
      <c r="J30" s="112">
        <f t="shared" si="1"/>
        <v>605</v>
      </c>
      <c r="K30" s="114">
        <f t="shared" si="0"/>
        <v>86.428571428571431</v>
      </c>
      <c r="L30" s="115">
        <v>1</v>
      </c>
      <c r="M30" s="115">
        <f t="shared" si="2"/>
        <v>91.857142857142861</v>
      </c>
      <c r="N30" s="115"/>
      <c r="O30" s="115">
        <f t="shared" si="3"/>
        <v>91.857142857142861</v>
      </c>
      <c r="P30" s="117" t="str">
        <f t="shared" si="4"/>
        <v>Lulus</v>
      </c>
      <c r="Q30" s="107">
        <v>7</v>
      </c>
      <c r="R30" s="107"/>
      <c r="S30" s="107"/>
      <c r="T30" s="107"/>
      <c r="U30" s="107"/>
    </row>
    <row r="31" spans="1:21" ht="18.75" x14ac:dyDescent="0.3">
      <c r="A31" s="104">
        <v>24</v>
      </c>
      <c r="B31" s="105" t="s">
        <v>548</v>
      </c>
      <c r="C31" s="112">
        <v>77</v>
      </c>
      <c r="D31" s="112">
        <v>95</v>
      </c>
      <c r="E31" s="112">
        <v>80</v>
      </c>
      <c r="F31" s="112">
        <v>90</v>
      </c>
      <c r="G31" s="112">
        <v>85</v>
      </c>
      <c r="H31" s="107">
        <v>95</v>
      </c>
      <c r="I31" s="112">
        <v>80</v>
      </c>
      <c r="J31" s="112">
        <f t="shared" si="1"/>
        <v>602</v>
      </c>
      <c r="K31" s="114">
        <f t="shared" si="0"/>
        <v>86</v>
      </c>
      <c r="L31" s="115">
        <v>1</v>
      </c>
      <c r="M31" s="115">
        <f t="shared" si="2"/>
        <v>91.6</v>
      </c>
      <c r="N31" s="115"/>
      <c r="O31" s="115">
        <f t="shared" si="3"/>
        <v>91.6</v>
      </c>
      <c r="P31" s="117" t="str">
        <f t="shared" si="4"/>
        <v>Lulus</v>
      </c>
      <c r="Q31" s="107">
        <v>7</v>
      </c>
      <c r="R31" s="107"/>
      <c r="S31" s="107"/>
      <c r="T31" s="107"/>
      <c r="U31" s="107"/>
    </row>
    <row r="32" spans="1:21" ht="18.75" x14ac:dyDescent="0.3">
      <c r="A32" s="104">
        <v>25</v>
      </c>
      <c r="B32" s="105" t="s">
        <v>549</v>
      </c>
      <c r="C32" s="112">
        <v>0</v>
      </c>
      <c r="D32" s="112">
        <v>0</v>
      </c>
      <c r="E32" s="112">
        <v>0</v>
      </c>
      <c r="F32" s="112">
        <v>0</v>
      </c>
      <c r="G32" s="112">
        <v>0</v>
      </c>
      <c r="H32" s="107">
        <v>0</v>
      </c>
      <c r="I32" s="112">
        <v>0</v>
      </c>
      <c r="J32" s="112">
        <f t="shared" si="1"/>
        <v>0</v>
      </c>
      <c r="K32" s="114">
        <f t="shared" si="0"/>
        <v>0</v>
      </c>
      <c r="L32" s="115">
        <v>1</v>
      </c>
      <c r="M32" s="115">
        <f t="shared" si="2"/>
        <v>40</v>
      </c>
      <c r="N32" s="115"/>
      <c r="O32" s="115">
        <f t="shared" si="3"/>
        <v>40</v>
      </c>
      <c r="P32" s="117" t="str">
        <f t="shared" si="4"/>
        <v>Tidak Lulus</v>
      </c>
      <c r="Q32" s="107">
        <v>7</v>
      </c>
      <c r="R32" s="107">
        <v>1</v>
      </c>
      <c r="S32" s="107"/>
      <c r="T32" s="107"/>
      <c r="U32" s="107"/>
    </row>
    <row r="33" spans="1:21" ht="18.75" x14ac:dyDescent="0.3">
      <c r="A33" s="104">
        <v>26</v>
      </c>
      <c r="B33" s="105" t="s">
        <v>550</v>
      </c>
      <c r="C33" s="112">
        <v>77</v>
      </c>
      <c r="D33" s="112">
        <v>70</v>
      </c>
      <c r="E33" s="112">
        <v>75</v>
      </c>
      <c r="F33" s="112">
        <v>70</v>
      </c>
      <c r="G33" s="112">
        <v>75</v>
      </c>
      <c r="H33" s="107">
        <v>90</v>
      </c>
      <c r="I33" s="112">
        <v>0</v>
      </c>
      <c r="J33" s="112">
        <f t="shared" si="1"/>
        <v>457</v>
      </c>
      <c r="K33" s="114">
        <f t="shared" si="0"/>
        <v>65.285714285714292</v>
      </c>
      <c r="L33" s="115">
        <v>0</v>
      </c>
      <c r="M33" s="115">
        <f t="shared" si="2"/>
        <v>39.171428571428571</v>
      </c>
      <c r="N33" s="115"/>
      <c r="O33" s="115">
        <f t="shared" si="3"/>
        <v>39.171428571428571</v>
      </c>
      <c r="P33" s="117" t="s">
        <v>1222</v>
      </c>
      <c r="Q33" s="107">
        <v>7</v>
      </c>
      <c r="R33" s="107"/>
      <c r="S33" s="107" t="s">
        <v>1210</v>
      </c>
      <c r="T33" s="107"/>
      <c r="U33" s="107" t="s">
        <v>1216</v>
      </c>
    </row>
    <row r="34" spans="1:21" ht="18.75" x14ac:dyDescent="0.3">
      <c r="A34" s="104">
        <v>27</v>
      </c>
      <c r="B34" s="105" t="s">
        <v>551</v>
      </c>
      <c r="C34" s="112">
        <v>87</v>
      </c>
      <c r="D34" s="112">
        <v>0</v>
      </c>
      <c r="E34" s="112">
        <v>80</v>
      </c>
      <c r="F34" s="112">
        <v>80</v>
      </c>
      <c r="G34" s="112">
        <v>75</v>
      </c>
      <c r="H34" s="107">
        <v>0</v>
      </c>
      <c r="I34" s="112">
        <v>85</v>
      </c>
      <c r="J34" s="112">
        <f t="shared" si="1"/>
        <v>407</v>
      </c>
      <c r="K34" s="114">
        <f t="shared" si="0"/>
        <v>58.142857142857146</v>
      </c>
      <c r="L34" s="115">
        <v>1</v>
      </c>
      <c r="M34" s="115">
        <f t="shared" si="2"/>
        <v>74.885714285714286</v>
      </c>
      <c r="N34" s="115"/>
      <c r="O34" s="115">
        <f t="shared" si="3"/>
        <v>74.885714285714286</v>
      </c>
      <c r="P34" s="117" t="str">
        <f t="shared" si="4"/>
        <v>Lulus</v>
      </c>
      <c r="Q34" s="107">
        <v>7</v>
      </c>
      <c r="R34" s="107"/>
      <c r="S34" s="107"/>
      <c r="T34" s="107"/>
      <c r="U34" s="107"/>
    </row>
    <row r="35" spans="1:21" ht="18.75" x14ac:dyDescent="0.3">
      <c r="A35" s="104">
        <v>28</v>
      </c>
      <c r="B35" s="105" t="s">
        <v>552</v>
      </c>
      <c r="C35" s="112">
        <v>90</v>
      </c>
      <c r="D35" s="112">
        <v>80</v>
      </c>
      <c r="E35" s="112">
        <v>90</v>
      </c>
      <c r="F35" s="112">
        <v>85</v>
      </c>
      <c r="G35" s="112">
        <v>85</v>
      </c>
      <c r="H35" s="107">
        <v>100</v>
      </c>
      <c r="I35" s="112">
        <v>95</v>
      </c>
      <c r="J35" s="112">
        <f t="shared" si="1"/>
        <v>625</v>
      </c>
      <c r="K35" s="114">
        <f t="shared" si="0"/>
        <v>89.285714285714292</v>
      </c>
      <c r="L35" s="115">
        <v>1</v>
      </c>
      <c r="M35" s="115">
        <f t="shared" si="2"/>
        <v>93.571428571428584</v>
      </c>
      <c r="N35" s="115"/>
      <c r="O35" s="115">
        <f t="shared" si="3"/>
        <v>93.571428571428584</v>
      </c>
      <c r="P35" s="117" t="str">
        <f t="shared" si="4"/>
        <v>Lulus</v>
      </c>
      <c r="Q35" s="107">
        <v>7</v>
      </c>
      <c r="R35" s="107"/>
      <c r="S35" s="107"/>
      <c r="T35" s="107"/>
      <c r="U35" s="107"/>
    </row>
    <row r="36" spans="1:21" ht="18.75" x14ac:dyDescent="0.3">
      <c r="A36" s="104">
        <v>29</v>
      </c>
      <c r="B36" s="105" t="s">
        <v>553</v>
      </c>
      <c r="C36" s="112">
        <v>85</v>
      </c>
      <c r="D36" s="112">
        <v>75</v>
      </c>
      <c r="E36" s="112">
        <v>85</v>
      </c>
      <c r="F36" s="112">
        <v>75</v>
      </c>
      <c r="G36" s="112">
        <v>85</v>
      </c>
      <c r="H36" s="107">
        <v>100</v>
      </c>
      <c r="I36" s="112">
        <v>85</v>
      </c>
      <c r="J36" s="112">
        <f t="shared" si="1"/>
        <v>590</v>
      </c>
      <c r="K36" s="114">
        <f t="shared" si="0"/>
        <v>84.285714285714292</v>
      </c>
      <c r="L36" s="115">
        <v>1</v>
      </c>
      <c r="M36" s="115">
        <f t="shared" si="2"/>
        <v>90.571428571428584</v>
      </c>
      <c r="N36" s="115"/>
      <c r="O36" s="115">
        <f t="shared" si="3"/>
        <v>90.571428571428584</v>
      </c>
      <c r="P36" s="117" t="str">
        <f t="shared" si="4"/>
        <v>Lulus</v>
      </c>
      <c r="Q36" s="107">
        <v>7</v>
      </c>
      <c r="R36" s="107"/>
      <c r="S36" s="107"/>
      <c r="T36" s="107"/>
      <c r="U36" s="107"/>
    </row>
    <row r="37" spans="1:21" ht="18.75" x14ac:dyDescent="0.3">
      <c r="A37" s="104">
        <v>30</v>
      </c>
      <c r="B37" s="105" t="s">
        <v>554</v>
      </c>
      <c r="C37" s="112">
        <v>80</v>
      </c>
      <c r="D37" s="112">
        <v>90</v>
      </c>
      <c r="E37" s="112">
        <v>90</v>
      </c>
      <c r="F37" s="112">
        <v>90</v>
      </c>
      <c r="G37" s="112">
        <v>85</v>
      </c>
      <c r="H37" s="107">
        <v>100</v>
      </c>
      <c r="I37" s="112">
        <v>80</v>
      </c>
      <c r="J37" s="112">
        <f t="shared" si="1"/>
        <v>615</v>
      </c>
      <c r="K37" s="114">
        <f t="shared" si="0"/>
        <v>87.857142857142861</v>
      </c>
      <c r="L37" s="115">
        <v>1</v>
      </c>
      <c r="M37" s="115">
        <f t="shared" si="2"/>
        <v>92.714285714285722</v>
      </c>
      <c r="N37" s="115"/>
      <c r="O37" s="115">
        <f t="shared" si="3"/>
        <v>92.714285714285722</v>
      </c>
      <c r="P37" s="117" t="str">
        <f t="shared" si="4"/>
        <v>Lulus</v>
      </c>
      <c r="Q37" s="107">
        <v>7</v>
      </c>
      <c r="R37" s="107"/>
      <c r="S37" s="107"/>
      <c r="T37" s="107"/>
      <c r="U37" s="107"/>
    </row>
    <row r="38" spans="1:21" ht="18.75" x14ac:dyDescent="0.3">
      <c r="A38" s="104">
        <v>31</v>
      </c>
      <c r="B38" s="105" t="s">
        <v>555</v>
      </c>
      <c r="C38" s="112">
        <v>87</v>
      </c>
      <c r="D38" s="112">
        <v>95</v>
      </c>
      <c r="E38" s="112">
        <v>90</v>
      </c>
      <c r="F38" s="112">
        <v>95</v>
      </c>
      <c r="G38" s="112">
        <v>85</v>
      </c>
      <c r="H38" s="107">
        <v>100</v>
      </c>
      <c r="I38" s="112">
        <v>80</v>
      </c>
      <c r="J38" s="112">
        <f t="shared" si="1"/>
        <v>632</v>
      </c>
      <c r="K38" s="114">
        <f t="shared" si="0"/>
        <v>90.285714285714292</v>
      </c>
      <c r="L38" s="115">
        <v>1</v>
      </c>
      <c r="M38" s="115">
        <f t="shared" si="2"/>
        <v>94.171428571428578</v>
      </c>
      <c r="N38" s="115"/>
      <c r="O38" s="115">
        <f t="shared" si="3"/>
        <v>94.171428571428578</v>
      </c>
      <c r="P38" s="117" t="str">
        <f t="shared" si="4"/>
        <v>Lulus</v>
      </c>
      <c r="Q38" s="107">
        <v>7</v>
      </c>
      <c r="R38" s="107"/>
      <c r="S38" s="107"/>
      <c r="T38" s="107"/>
      <c r="U38" s="107"/>
    </row>
    <row r="39" spans="1:21" ht="18.75" x14ac:dyDescent="0.3">
      <c r="A39" s="104">
        <v>32</v>
      </c>
      <c r="B39" s="105" t="s">
        <v>556</v>
      </c>
      <c r="C39" s="112">
        <v>90</v>
      </c>
      <c r="D39" s="112">
        <v>95</v>
      </c>
      <c r="E39" s="112">
        <v>80</v>
      </c>
      <c r="F39" s="112">
        <v>75</v>
      </c>
      <c r="G39" s="112">
        <v>85</v>
      </c>
      <c r="H39" s="107">
        <v>100</v>
      </c>
      <c r="I39" s="112">
        <v>80</v>
      </c>
      <c r="J39" s="112">
        <f t="shared" si="1"/>
        <v>605</v>
      </c>
      <c r="K39" s="114">
        <f t="shared" si="0"/>
        <v>86.428571428571431</v>
      </c>
      <c r="L39" s="115">
        <v>1</v>
      </c>
      <c r="M39" s="115">
        <f t="shared" si="2"/>
        <v>91.857142857142861</v>
      </c>
      <c r="N39" s="115"/>
      <c r="O39" s="115">
        <f t="shared" si="3"/>
        <v>91.857142857142861</v>
      </c>
      <c r="P39" s="117" t="str">
        <f t="shared" si="4"/>
        <v>Lulus</v>
      </c>
      <c r="Q39" s="107">
        <v>7</v>
      </c>
      <c r="R39" s="107"/>
      <c r="S39" s="107"/>
      <c r="T39" s="107"/>
      <c r="U39" s="107"/>
    </row>
    <row r="40" spans="1:21" ht="18.75" x14ac:dyDescent="0.3">
      <c r="A40" s="104">
        <v>33</v>
      </c>
      <c r="B40" s="102" t="s">
        <v>557</v>
      </c>
      <c r="C40" s="112">
        <v>80</v>
      </c>
      <c r="D40" s="112">
        <v>90</v>
      </c>
      <c r="E40" s="112">
        <v>80</v>
      </c>
      <c r="F40" s="112">
        <v>90</v>
      </c>
      <c r="G40" s="112">
        <v>85</v>
      </c>
      <c r="H40" s="107">
        <v>95</v>
      </c>
      <c r="I40" s="112">
        <v>80</v>
      </c>
      <c r="J40" s="112">
        <f t="shared" si="1"/>
        <v>600</v>
      </c>
      <c r="K40" s="114">
        <f t="shared" ref="K40:K71" si="5">J40/Q40</f>
        <v>85.714285714285708</v>
      </c>
      <c r="L40" s="115">
        <v>1</v>
      </c>
      <c r="M40" s="115">
        <f t="shared" si="2"/>
        <v>91.428571428571416</v>
      </c>
      <c r="N40" s="115"/>
      <c r="O40" s="115">
        <f t="shared" si="3"/>
        <v>91.428571428571416</v>
      </c>
      <c r="P40" s="117" t="str">
        <f t="shared" si="4"/>
        <v>Lulus</v>
      </c>
      <c r="Q40" s="107">
        <v>7</v>
      </c>
      <c r="R40" s="107"/>
      <c r="S40" s="107"/>
      <c r="T40" s="107"/>
      <c r="U40" s="107"/>
    </row>
    <row r="41" spans="1:21" ht="18.75" x14ac:dyDescent="0.3">
      <c r="A41" s="104">
        <v>34</v>
      </c>
      <c r="B41" s="102" t="s">
        <v>558</v>
      </c>
      <c r="C41" s="112">
        <v>92</v>
      </c>
      <c r="D41" s="112">
        <v>90</v>
      </c>
      <c r="E41" s="112">
        <v>90</v>
      </c>
      <c r="F41" s="112">
        <v>95</v>
      </c>
      <c r="G41" s="112">
        <v>85</v>
      </c>
      <c r="H41" s="107">
        <v>95</v>
      </c>
      <c r="I41" s="112">
        <v>80</v>
      </c>
      <c r="J41" s="112">
        <f t="shared" si="1"/>
        <v>627</v>
      </c>
      <c r="K41" s="114">
        <f t="shared" si="5"/>
        <v>89.571428571428569</v>
      </c>
      <c r="L41" s="115">
        <v>1</v>
      </c>
      <c r="M41" s="115">
        <f t="shared" si="2"/>
        <v>93.742857142857133</v>
      </c>
      <c r="N41" s="115"/>
      <c r="O41" s="115">
        <f t="shared" si="3"/>
        <v>93.742857142857133</v>
      </c>
      <c r="P41" s="117" t="str">
        <f t="shared" si="4"/>
        <v>Lulus</v>
      </c>
      <c r="Q41" s="107">
        <v>7</v>
      </c>
      <c r="R41" s="107"/>
      <c r="S41" s="107"/>
      <c r="T41" s="107"/>
      <c r="U41" s="107"/>
    </row>
    <row r="42" spans="1:21" ht="18.75" x14ac:dyDescent="0.3">
      <c r="A42" s="104">
        <v>35</v>
      </c>
      <c r="B42" s="102" t="s">
        <v>559</v>
      </c>
      <c r="C42" s="112">
        <v>92</v>
      </c>
      <c r="D42" s="112">
        <v>100</v>
      </c>
      <c r="E42" s="112">
        <v>85</v>
      </c>
      <c r="F42" s="112">
        <v>85</v>
      </c>
      <c r="G42" s="112">
        <v>85</v>
      </c>
      <c r="H42" s="107">
        <v>100</v>
      </c>
      <c r="I42" s="112">
        <v>80</v>
      </c>
      <c r="J42" s="112">
        <f t="shared" si="1"/>
        <v>627</v>
      </c>
      <c r="K42" s="114">
        <f t="shared" si="5"/>
        <v>89.571428571428569</v>
      </c>
      <c r="L42" s="115">
        <v>1</v>
      </c>
      <c r="M42" s="115">
        <f t="shared" si="2"/>
        <v>93.742857142857133</v>
      </c>
      <c r="N42" s="115"/>
      <c r="O42" s="115">
        <f t="shared" si="3"/>
        <v>93.742857142857133</v>
      </c>
      <c r="P42" s="117" t="str">
        <f t="shared" si="4"/>
        <v>Lulus</v>
      </c>
      <c r="Q42" s="107">
        <v>7</v>
      </c>
      <c r="R42" s="107"/>
      <c r="S42" s="107"/>
      <c r="T42" s="107"/>
      <c r="U42" s="107"/>
    </row>
    <row r="43" spans="1:21" ht="18.75" x14ac:dyDescent="0.3">
      <c r="A43" s="104">
        <v>36</v>
      </c>
      <c r="B43" s="102" t="s">
        <v>560</v>
      </c>
      <c r="C43" s="112">
        <v>85</v>
      </c>
      <c r="D43" s="112">
        <v>75</v>
      </c>
      <c r="E43" s="112">
        <v>85</v>
      </c>
      <c r="F43" s="112">
        <v>80</v>
      </c>
      <c r="G43" s="112">
        <v>85</v>
      </c>
      <c r="H43" s="107">
        <v>95</v>
      </c>
      <c r="I43" s="112">
        <v>70</v>
      </c>
      <c r="J43" s="112">
        <f t="shared" si="1"/>
        <v>575</v>
      </c>
      <c r="K43" s="114">
        <f t="shared" si="5"/>
        <v>82.142857142857139</v>
      </c>
      <c r="L43" s="115">
        <v>1</v>
      </c>
      <c r="M43" s="115">
        <f t="shared" si="2"/>
        <v>89.285714285714278</v>
      </c>
      <c r="N43" s="115"/>
      <c r="O43" s="115">
        <f t="shared" si="3"/>
        <v>89.285714285714278</v>
      </c>
      <c r="P43" s="117" t="str">
        <f t="shared" si="4"/>
        <v>Lulus</v>
      </c>
      <c r="Q43" s="107">
        <v>7</v>
      </c>
      <c r="R43" s="107"/>
      <c r="S43" s="107"/>
      <c r="T43" s="107"/>
      <c r="U43" s="107"/>
    </row>
    <row r="44" spans="1:21" ht="18.75" x14ac:dyDescent="0.3">
      <c r="A44" s="104">
        <v>37</v>
      </c>
      <c r="B44" s="102" t="s">
        <v>561</v>
      </c>
      <c r="C44" s="112">
        <v>85</v>
      </c>
      <c r="D44" s="112">
        <v>80</v>
      </c>
      <c r="E44" s="112">
        <v>85</v>
      </c>
      <c r="F44" s="112">
        <v>85</v>
      </c>
      <c r="G44" s="112">
        <v>85</v>
      </c>
      <c r="H44" s="107">
        <v>95</v>
      </c>
      <c r="I44" s="112">
        <v>85</v>
      </c>
      <c r="J44" s="112">
        <f t="shared" si="1"/>
        <v>600</v>
      </c>
      <c r="K44" s="114">
        <f t="shared" si="5"/>
        <v>85.714285714285708</v>
      </c>
      <c r="L44" s="115">
        <v>1</v>
      </c>
      <c r="M44" s="115">
        <f t="shared" si="2"/>
        <v>91.428571428571416</v>
      </c>
      <c r="N44" s="115"/>
      <c r="O44" s="115">
        <f t="shared" si="3"/>
        <v>91.428571428571416</v>
      </c>
      <c r="P44" s="117" t="str">
        <f t="shared" si="4"/>
        <v>Lulus</v>
      </c>
      <c r="Q44" s="107">
        <v>7</v>
      </c>
      <c r="R44" s="107"/>
      <c r="S44" s="107"/>
      <c r="T44" s="107"/>
      <c r="U44" s="107"/>
    </row>
    <row r="45" spans="1:21" ht="18.75" x14ac:dyDescent="0.3">
      <c r="A45" s="104">
        <v>38</v>
      </c>
      <c r="B45" s="102" t="s">
        <v>562</v>
      </c>
      <c r="C45" s="112">
        <v>87</v>
      </c>
      <c r="D45" s="112">
        <v>95</v>
      </c>
      <c r="E45" s="112">
        <v>85</v>
      </c>
      <c r="F45" s="112">
        <v>90</v>
      </c>
      <c r="G45" s="112">
        <v>75</v>
      </c>
      <c r="H45" s="107">
        <v>100</v>
      </c>
      <c r="I45" s="112">
        <v>80</v>
      </c>
      <c r="J45" s="112">
        <f t="shared" si="1"/>
        <v>612</v>
      </c>
      <c r="K45" s="114">
        <f t="shared" si="5"/>
        <v>87.428571428571431</v>
      </c>
      <c r="L45" s="115">
        <v>1</v>
      </c>
      <c r="M45" s="115">
        <f t="shared" si="2"/>
        <v>92.457142857142856</v>
      </c>
      <c r="N45" s="115"/>
      <c r="O45" s="115">
        <f t="shared" si="3"/>
        <v>92.457142857142856</v>
      </c>
      <c r="P45" s="117" t="str">
        <f t="shared" si="4"/>
        <v>Lulus</v>
      </c>
      <c r="Q45" s="107">
        <v>7</v>
      </c>
      <c r="R45" s="107"/>
      <c r="S45" s="107"/>
      <c r="T45" s="107"/>
      <c r="U45" s="107"/>
    </row>
    <row r="46" spans="1:21" ht="18.75" x14ac:dyDescent="0.3">
      <c r="A46" s="104">
        <v>39</v>
      </c>
      <c r="B46" s="102" t="s">
        <v>563</v>
      </c>
      <c r="C46" s="112">
        <v>80</v>
      </c>
      <c r="D46" s="112">
        <v>75</v>
      </c>
      <c r="E46" s="112">
        <v>85</v>
      </c>
      <c r="F46" s="112">
        <v>75</v>
      </c>
      <c r="G46" s="112">
        <v>75</v>
      </c>
      <c r="H46" s="107">
        <v>95</v>
      </c>
      <c r="I46" s="112">
        <v>80</v>
      </c>
      <c r="J46" s="112">
        <f t="shared" si="1"/>
        <v>565</v>
      </c>
      <c r="K46" s="114">
        <f t="shared" si="5"/>
        <v>80.714285714285708</v>
      </c>
      <c r="L46" s="115">
        <v>1</v>
      </c>
      <c r="M46" s="115">
        <f t="shared" si="2"/>
        <v>88.428571428571416</v>
      </c>
      <c r="N46" s="115"/>
      <c r="O46" s="115">
        <f t="shared" si="3"/>
        <v>88.428571428571416</v>
      </c>
      <c r="P46" s="117" t="str">
        <f t="shared" si="4"/>
        <v>Lulus</v>
      </c>
      <c r="Q46" s="107">
        <v>7</v>
      </c>
      <c r="R46" s="107"/>
      <c r="S46" s="107"/>
      <c r="T46" s="107"/>
      <c r="U46" s="107"/>
    </row>
    <row r="47" spans="1:21" ht="18.75" x14ac:dyDescent="0.3">
      <c r="A47" s="104">
        <v>40</v>
      </c>
      <c r="B47" s="102" t="s">
        <v>564</v>
      </c>
      <c r="C47" s="112">
        <v>85</v>
      </c>
      <c r="D47" s="112">
        <v>85</v>
      </c>
      <c r="E47" s="112">
        <v>90</v>
      </c>
      <c r="F47" s="112">
        <v>80</v>
      </c>
      <c r="G47" s="112">
        <v>85</v>
      </c>
      <c r="H47" s="107">
        <v>100</v>
      </c>
      <c r="I47" s="112">
        <v>90</v>
      </c>
      <c r="J47" s="112">
        <f t="shared" si="1"/>
        <v>615</v>
      </c>
      <c r="K47" s="114">
        <f t="shared" si="5"/>
        <v>87.857142857142861</v>
      </c>
      <c r="L47" s="115">
        <v>1</v>
      </c>
      <c r="M47" s="115">
        <f t="shared" si="2"/>
        <v>92.714285714285722</v>
      </c>
      <c r="N47" s="115"/>
      <c r="O47" s="115">
        <f t="shared" si="3"/>
        <v>92.714285714285722</v>
      </c>
      <c r="P47" s="117" t="str">
        <f t="shared" si="4"/>
        <v>Lulus</v>
      </c>
      <c r="Q47" s="107">
        <v>7</v>
      </c>
      <c r="R47" s="107"/>
      <c r="S47" s="107"/>
      <c r="T47" s="107"/>
      <c r="U47" s="107"/>
    </row>
    <row r="48" spans="1:21" ht="18.75" x14ac:dyDescent="0.3">
      <c r="A48" s="104">
        <v>41</v>
      </c>
      <c r="B48" s="102" t="s">
        <v>565</v>
      </c>
      <c r="C48" s="112">
        <v>80</v>
      </c>
      <c r="D48" s="112">
        <v>85</v>
      </c>
      <c r="E48" s="112">
        <v>80</v>
      </c>
      <c r="F48" s="112">
        <v>80</v>
      </c>
      <c r="G48" s="112">
        <v>85</v>
      </c>
      <c r="H48" s="107">
        <v>90</v>
      </c>
      <c r="I48" s="112">
        <v>80</v>
      </c>
      <c r="J48" s="112">
        <f t="shared" si="1"/>
        <v>580</v>
      </c>
      <c r="K48" s="114">
        <f t="shared" si="5"/>
        <v>82.857142857142861</v>
      </c>
      <c r="L48" s="115">
        <v>1</v>
      </c>
      <c r="M48" s="115">
        <f t="shared" si="2"/>
        <v>89.714285714285722</v>
      </c>
      <c r="N48" s="115"/>
      <c r="O48" s="115">
        <f t="shared" si="3"/>
        <v>89.714285714285722</v>
      </c>
      <c r="P48" s="117" t="str">
        <f t="shared" si="4"/>
        <v>Lulus</v>
      </c>
      <c r="Q48" s="107">
        <v>7</v>
      </c>
      <c r="R48" s="107"/>
      <c r="S48" s="107"/>
      <c r="T48" s="107"/>
      <c r="U48" s="107"/>
    </row>
    <row r="49" spans="1:21" ht="18.75" x14ac:dyDescent="0.3">
      <c r="A49" s="104">
        <v>42</v>
      </c>
      <c r="B49" s="102" t="s">
        <v>566</v>
      </c>
      <c r="C49" s="112">
        <v>85</v>
      </c>
      <c r="D49" s="112">
        <v>95</v>
      </c>
      <c r="E49" s="112">
        <v>90</v>
      </c>
      <c r="F49" s="112">
        <v>85</v>
      </c>
      <c r="G49" s="112">
        <v>85</v>
      </c>
      <c r="H49" s="107">
        <v>95</v>
      </c>
      <c r="I49" s="112">
        <v>80</v>
      </c>
      <c r="J49" s="112">
        <f t="shared" si="1"/>
        <v>615</v>
      </c>
      <c r="K49" s="114">
        <f t="shared" si="5"/>
        <v>87.857142857142861</v>
      </c>
      <c r="L49" s="115">
        <v>1</v>
      </c>
      <c r="M49" s="115">
        <f t="shared" si="2"/>
        <v>92.714285714285722</v>
      </c>
      <c r="N49" s="115"/>
      <c r="O49" s="115">
        <f t="shared" si="3"/>
        <v>92.714285714285722</v>
      </c>
      <c r="P49" s="117" t="str">
        <f t="shared" si="4"/>
        <v>Lulus</v>
      </c>
      <c r="Q49" s="107">
        <v>7</v>
      </c>
      <c r="R49" s="107"/>
      <c r="S49" s="107"/>
      <c r="T49" s="107"/>
      <c r="U49" s="107"/>
    </row>
    <row r="50" spans="1:21" ht="18.75" x14ac:dyDescent="0.3">
      <c r="A50" s="104">
        <v>43</v>
      </c>
      <c r="B50" s="102" t="s">
        <v>567</v>
      </c>
      <c r="C50" s="112">
        <v>92</v>
      </c>
      <c r="D50" s="112">
        <v>80</v>
      </c>
      <c r="E50" s="112">
        <v>80</v>
      </c>
      <c r="F50" s="112">
        <v>75</v>
      </c>
      <c r="G50" s="112">
        <v>85</v>
      </c>
      <c r="H50" s="107">
        <v>90</v>
      </c>
      <c r="I50" s="112">
        <v>75</v>
      </c>
      <c r="J50" s="112">
        <f t="shared" si="1"/>
        <v>577</v>
      </c>
      <c r="K50" s="114">
        <f t="shared" si="5"/>
        <v>82.428571428571431</v>
      </c>
      <c r="L50" s="115">
        <v>1</v>
      </c>
      <c r="M50" s="115">
        <f t="shared" si="2"/>
        <v>89.457142857142856</v>
      </c>
      <c r="N50" s="115"/>
      <c r="O50" s="115">
        <f t="shared" si="3"/>
        <v>89.457142857142856</v>
      </c>
      <c r="P50" s="117" t="str">
        <f t="shared" si="4"/>
        <v>Lulus</v>
      </c>
      <c r="Q50" s="107">
        <v>7</v>
      </c>
      <c r="R50" s="107"/>
      <c r="S50" s="107"/>
      <c r="T50" s="107"/>
      <c r="U50" s="107"/>
    </row>
    <row r="51" spans="1:21" ht="18.75" x14ac:dyDescent="0.3">
      <c r="A51" s="104">
        <v>44</v>
      </c>
      <c r="B51" s="102" t="s">
        <v>568</v>
      </c>
      <c r="C51" s="112">
        <v>87</v>
      </c>
      <c r="D51" s="112">
        <v>95</v>
      </c>
      <c r="E51" s="112">
        <v>80</v>
      </c>
      <c r="F51" s="112">
        <v>90</v>
      </c>
      <c r="G51" s="112">
        <v>85</v>
      </c>
      <c r="H51" s="107">
        <v>100</v>
      </c>
      <c r="I51" s="112">
        <v>90</v>
      </c>
      <c r="J51" s="112">
        <f t="shared" si="1"/>
        <v>627</v>
      </c>
      <c r="K51" s="114">
        <f t="shared" si="5"/>
        <v>89.571428571428569</v>
      </c>
      <c r="L51" s="115">
        <v>1</v>
      </c>
      <c r="M51" s="115">
        <f t="shared" si="2"/>
        <v>93.742857142857133</v>
      </c>
      <c r="N51" s="115"/>
      <c r="O51" s="115">
        <f t="shared" si="3"/>
        <v>93.742857142857133</v>
      </c>
      <c r="P51" s="117" t="str">
        <f t="shared" si="4"/>
        <v>Lulus</v>
      </c>
      <c r="Q51" s="107">
        <v>7</v>
      </c>
      <c r="R51" s="107"/>
      <c r="S51" s="107"/>
      <c r="T51" s="107"/>
      <c r="U51" s="107"/>
    </row>
    <row r="52" spans="1:21" ht="18.75" x14ac:dyDescent="0.3">
      <c r="A52" s="104">
        <v>45</v>
      </c>
      <c r="B52" s="102" t="s">
        <v>569</v>
      </c>
      <c r="C52" s="112">
        <v>87</v>
      </c>
      <c r="D52" s="112">
        <v>75</v>
      </c>
      <c r="E52" s="112">
        <v>80</v>
      </c>
      <c r="F52" s="112">
        <v>90</v>
      </c>
      <c r="G52" s="112">
        <v>85</v>
      </c>
      <c r="H52" s="107">
        <v>95</v>
      </c>
      <c r="I52" s="112">
        <v>80</v>
      </c>
      <c r="J52" s="112">
        <f t="shared" si="1"/>
        <v>592</v>
      </c>
      <c r="K52" s="114">
        <f t="shared" si="5"/>
        <v>84.571428571428569</v>
      </c>
      <c r="L52" s="115">
        <v>1</v>
      </c>
      <c r="M52" s="115">
        <f t="shared" si="2"/>
        <v>90.742857142857133</v>
      </c>
      <c r="N52" s="115"/>
      <c r="O52" s="115">
        <f t="shared" si="3"/>
        <v>90.742857142857133</v>
      </c>
      <c r="P52" s="117" t="str">
        <f t="shared" si="4"/>
        <v>Lulus</v>
      </c>
      <c r="Q52" s="107">
        <v>7</v>
      </c>
      <c r="R52" s="107"/>
      <c r="S52" s="107"/>
      <c r="T52" s="107"/>
      <c r="U52" s="107"/>
    </row>
    <row r="53" spans="1:21" ht="18.75" x14ac:dyDescent="0.3">
      <c r="A53" s="104">
        <v>46</v>
      </c>
      <c r="B53" s="102" t="s">
        <v>570</v>
      </c>
      <c r="C53" s="112">
        <v>87</v>
      </c>
      <c r="D53" s="112">
        <v>0</v>
      </c>
      <c r="E53" s="112">
        <v>95</v>
      </c>
      <c r="F53" s="112">
        <v>95</v>
      </c>
      <c r="G53" s="112">
        <v>85</v>
      </c>
      <c r="H53" s="107">
        <v>95</v>
      </c>
      <c r="I53" s="112">
        <v>85</v>
      </c>
      <c r="J53" s="112">
        <f t="shared" si="1"/>
        <v>542</v>
      </c>
      <c r="K53" s="114">
        <f t="shared" si="5"/>
        <v>77.428571428571431</v>
      </c>
      <c r="L53" s="115">
        <v>1</v>
      </c>
      <c r="M53" s="115">
        <f t="shared" si="2"/>
        <v>86.457142857142856</v>
      </c>
      <c r="N53" s="115"/>
      <c r="O53" s="115">
        <f t="shared" si="3"/>
        <v>86.457142857142856</v>
      </c>
      <c r="P53" s="117" t="str">
        <f t="shared" si="4"/>
        <v>Lulus</v>
      </c>
      <c r="Q53" s="107">
        <v>7</v>
      </c>
      <c r="R53" s="107"/>
      <c r="S53" s="107"/>
      <c r="T53" s="107"/>
      <c r="U53" s="107"/>
    </row>
    <row r="54" spans="1:21" ht="18.75" x14ac:dyDescent="0.3">
      <c r="A54" s="104">
        <v>47</v>
      </c>
      <c r="B54" s="102" t="s">
        <v>571</v>
      </c>
      <c r="C54" s="112">
        <v>87</v>
      </c>
      <c r="D54" s="112">
        <v>95</v>
      </c>
      <c r="E54" s="112">
        <v>75</v>
      </c>
      <c r="F54" s="112">
        <v>90</v>
      </c>
      <c r="G54" s="112">
        <v>75</v>
      </c>
      <c r="H54" s="107">
        <v>95</v>
      </c>
      <c r="I54" s="112">
        <v>70</v>
      </c>
      <c r="J54" s="112">
        <f t="shared" si="1"/>
        <v>587</v>
      </c>
      <c r="K54" s="114">
        <f t="shared" si="5"/>
        <v>83.857142857142861</v>
      </c>
      <c r="L54" s="115">
        <v>1</v>
      </c>
      <c r="M54" s="115">
        <f t="shared" si="2"/>
        <v>90.314285714285717</v>
      </c>
      <c r="N54" s="115"/>
      <c r="O54" s="115">
        <f t="shared" si="3"/>
        <v>90.314285714285717</v>
      </c>
      <c r="P54" s="117" t="str">
        <f t="shared" si="4"/>
        <v>Lulus</v>
      </c>
      <c r="Q54" s="107">
        <v>7</v>
      </c>
      <c r="R54" s="107"/>
      <c r="S54" s="107"/>
      <c r="T54" s="107"/>
      <c r="U54" s="107"/>
    </row>
    <row r="55" spans="1:21" ht="18.75" x14ac:dyDescent="0.3">
      <c r="A55" s="104">
        <v>48</v>
      </c>
      <c r="B55" s="102" t="s">
        <v>572</v>
      </c>
      <c r="C55" s="112">
        <v>85</v>
      </c>
      <c r="D55" s="112">
        <v>95</v>
      </c>
      <c r="E55" s="112">
        <v>75</v>
      </c>
      <c r="F55" s="112">
        <v>100</v>
      </c>
      <c r="G55" s="112">
        <v>85</v>
      </c>
      <c r="H55" s="107">
        <v>95</v>
      </c>
      <c r="I55" s="112">
        <v>80</v>
      </c>
      <c r="J55" s="112">
        <f t="shared" si="1"/>
        <v>615</v>
      </c>
      <c r="K55" s="114">
        <f t="shared" si="5"/>
        <v>87.857142857142861</v>
      </c>
      <c r="L55" s="115">
        <v>1</v>
      </c>
      <c r="M55" s="115">
        <f t="shared" si="2"/>
        <v>92.714285714285722</v>
      </c>
      <c r="N55" s="115"/>
      <c r="O55" s="115">
        <f t="shared" si="3"/>
        <v>92.714285714285722</v>
      </c>
      <c r="P55" s="117" t="str">
        <f t="shared" si="4"/>
        <v>Lulus</v>
      </c>
      <c r="Q55" s="107">
        <v>7</v>
      </c>
      <c r="R55" s="107"/>
      <c r="S55" s="107"/>
      <c r="T55" s="107"/>
      <c r="U55" s="107"/>
    </row>
    <row r="56" spans="1:21" ht="18.75" x14ac:dyDescent="0.3">
      <c r="A56" s="104">
        <v>49</v>
      </c>
      <c r="B56" s="102" t="s">
        <v>573</v>
      </c>
      <c r="C56" s="112">
        <v>92</v>
      </c>
      <c r="D56" s="112">
        <v>90</v>
      </c>
      <c r="E56" s="112">
        <v>75</v>
      </c>
      <c r="F56" s="112">
        <v>85</v>
      </c>
      <c r="G56" s="112">
        <v>85</v>
      </c>
      <c r="H56" s="107">
        <v>100</v>
      </c>
      <c r="I56" s="112">
        <v>95</v>
      </c>
      <c r="J56" s="112">
        <f t="shared" si="1"/>
        <v>622</v>
      </c>
      <c r="K56" s="114">
        <f t="shared" si="5"/>
        <v>88.857142857142861</v>
      </c>
      <c r="L56" s="115">
        <v>1</v>
      </c>
      <c r="M56" s="115">
        <f t="shared" si="2"/>
        <v>93.314285714285717</v>
      </c>
      <c r="N56" s="115"/>
      <c r="O56" s="115">
        <f t="shared" si="3"/>
        <v>93.314285714285717</v>
      </c>
      <c r="P56" s="117" t="str">
        <f t="shared" si="4"/>
        <v>Lulus</v>
      </c>
      <c r="Q56" s="107">
        <v>7</v>
      </c>
      <c r="R56" s="107"/>
      <c r="S56" s="107"/>
      <c r="T56" s="107"/>
      <c r="U56" s="107"/>
    </row>
    <row r="57" spans="1:21" ht="18.75" x14ac:dyDescent="0.3">
      <c r="A57" s="104">
        <v>50</v>
      </c>
      <c r="B57" s="102" t="s">
        <v>574</v>
      </c>
      <c r="C57" s="112">
        <v>92</v>
      </c>
      <c r="D57" s="112">
        <v>100</v>
      </c>
      <c r="E57" s="112">
        <v>80</v>
      </c>
      <c r="F57" s="112">
        <v>90</v>
      </c>
      <c r="G57" s="112">
        <v>85</v>
      </c>
      <c r="H57" s="107">
        <v>100</v>
      </c>
      <c r="I57" s="112">
        <v>80</v>
      </c>
      <c r="J57" s="112">
        <f t="shared" si="1"/>
        <v>627</v>
      </c>
      <c r="K57" s="114">
        <f t="shared" si="5"/>
        <v>89.571428571428569</v>
      </c>
      <c r="L57" s="115">
        <v>1</v>
      </c>
      <c r="M57" s="115">
        <f t="shared" si="2"/>
        <v>93.742857142857133</v>
      </c>
      <c r="N57" s="115"/>
      <c r="O57" s="115">
        <f t="shared" si="3"/>
        <v>93.742857142857133</v>
      </c>
      <c r="P57" s="117" t="str">
        <f t="shared" si="4"/>
        <v>Lulus</v>
      </c>
      <c r="Q57" s="107">
        <v>7</v>
      </c>
      <c r="R57" s="107"/>
      <c r="S57" s="107"/>
      <c r="T57" s="107"/>
      <c r="U57" s="107"/>
    </row>
    <row r="58" spans="1:21" ht="18.75" x14ac:dyDescent="0.3">
      <c r="A58" s="104">
        <v>51</v>
      </c>
      <c r="B58" s="102" t="s">
        <v>575</v>
      </c>
      <c r="C58" s="112">
        <v>77</v>
      </c>
      <c r="D58" s="112">
        <v>75</v>
      </c>
      <c r="E58" s="112">
        <v>80</v>
      </c>
      <c r="F58" s="112">
        <v>80</v>
      </c>
      <c r="G58" s="112">
        <v>85</v>
      </c>
      <c r="H58" s="107">
        <v>85</v>
      </c>
      <c r="I58" s="112">
        <v>70</v>
      </c>
      <c r="J58" s="112">
        <f t="shared" si="1"/>
        <v>552</v>
      </c>
      <c r="K58" s="114">
        <f t="shared" si="5"/>
        <v>78.857142857142861</v>
      </c>
      <c r="L58" s="115">
        <v>1</v>
      </c>
      <c r="M58" s="115">
        <f t="shared" si="2"/>
        <v>87.314285714285717</v>
      </c>
      <c r="N58" s="115"/>
      <c r="O58" s="115">
        <f t="shared" si="3"/>
        <v>87.314285714285717</v>
      </c>
      <c r="P58" s="117" t="str">
        <f t="shared" si="4"/>
        <v>Lulus</v>
      </c>
      <c r="Q58" s="107">
        <v>7</v>
      </c>
      <c r="R58" s="107"/>
      <c r="S58" s="107"/>
      <c r="T58" s="107"/>
      <c r="U58" s="107"/>
    </row>
    <row r="59" spans="1:21" ht="18.75" x14ac:dyDescent="0.3">
      <c r="A59" s="104">
        <v>52</v>
      </c>
      <c r="B59" s="102" t="s">
        <v>576</v>
      </c>
      <c r="C59" s="112">
        <v>90</v>
      </c>
      <c r="D59" s="112">
        <v>85</v>
      </c>
      <c r="E59" s="112">
        <v>80</v>
      </c>
      <c r="F59" s="112">
        <v>85</v>
      </c>
      <c r="G59" s="112">
        <v>85</v>
      </c>
      <c r="H59" s="107">
        <v>95</v>
      </c>
      <c r="I59" s="112">
        <v>80</v>
      </c>
      <c r="J59" s="112">
        <f t="shared" si="1"/>
        <v>600</v>
      </c>
      <c r="K59" s="114">
        <f t="shared" si="5"/>
        <v>85.714285714285708</v>
      </c>
      <c r="L59" s="115">
        <v>1</v>
      </c>
      <c r="M59" s="115">
        <f t="shared" si="2"/>
        <v>91.428571428571416</v>
      </c>
      <c r="N59" s="115"/>
      <c r="O59" s="115">
        <f t="shared" si="3"/>
        <v>91.428571428571416</v>
      </c>
      <c r="P59" s="117" t="str">
        <f t="shared" si="4"/>
        <v>Lulus</v>
      </c>
      <c r="Q59" s="107">
        <v>7</v>
      </c>
      <c r="R59" s="107"/>
      <c r="S59" s="107"/>
      <c r="T59" s="107"/>
      <c r="U59" s="107"/>
    </row>
    <row r="60" spans="1:21" ht="18.75" x14ac:dyDescent="0.3">
      <c r="A60" s="104">
        <v>53</v>
      </c>
      <c r="B60" s="102" t="s">
        <v>577</v>
      </c>
      <c r="C60" s="112">
        <v>92</v>
      </c>
      <c r="D60" s="112">
        <v>75</v>
      </c>
      <c r="E60" s="112">
        <v>80</v>
      </c>
      <c r="F60" s="112">
        <v>85</v>
      </c>
      <c r="G60" s="112">
        <v>75</v>
      </c>
      <c r="H60" s="107">
        <v>90</v>
      </c>
      <c r="I60" s="112">
        <v>80</v>
      </c>
      <c r="J60" s="112">
        <f t="shared" si="1"/>
        <v>577</v>
      </c>
      <c r="K60" s="114">
        <f t="shared" si="5"/>
        <v>82.428571428571431</v>
      </c>
      <c r="L60" s="115">
        <v>1</v>
      </c>
      <c r="M60" s="115">
        <f t="shared" si="2"/>
        <v>89.457142857142856</v>
      </c>
      <c r="N60" s="115"/>
      <c r="O60" s="115">
        <f t="shared" si="3"/>
        <v>89.457142857142856</v>
      </c>
      <c r="P60" s="117" t="str">
        <f t="shared" si="4"/>
        <v>Lulus</v>
      </c>
      <c r="Q60" s="107">
        <v>7</v>
      </c>
      <c r="R60" s="107"/>
      <c r="S60" s="107"/>
      <c r="T60" s="107"/>
      <c r="U60" s="107"/>
    </row>
    <row r="61" spans="1:21" ht="18.75" x14ac:dyDescent="0.3">
      <c r="A61" s="104">
        <v>54</v>
      </c>
      <c r="B61" s="102" t="s">
        <v>578</v>
      </c>
      <c r="C61" s="112">
        <v>70</v>
      </c>
      <c r="D61" s="112">
        <v>95</v>
      </c>
      <c r="E61" s="112">
        <v>75</v>
      </c>
      <c r="F61" s="112">
        <v>75</v>
      </c>
      <c r="G61" s="112">
        <v>85</v>
      </c>
      <c r="H61" s="107">
        <v>0</v>
      </c>
      <c r="I61" s="112">
        <v>80</v>
      </c>
      <c r="J61" s="112">
        <f t="shared" si="1"/>
        <v>480</v>
      </c>
      <c r="K61" s="114">
        <f t="shared" si="5"/>
        <v>68.571428571428569</v>
      </c>
      <c r="L61" s="115">
        <v>1</v>
      </c>
      <c r="M61" s="115">
        <f t="shared" si="2"/>
        <v>81.142857142857139</v>
      </c>
      <c r="N61" s="115"/>
      <c r="O61" s="115">
        <f t="shared" si="3"/>
        <v>81.142857142857139</v>
      </c>
      <c r="P61" s="117" t="str">
        <f t="shared" si="4"/>
        <v>Lulus</v>
      </c>
      <c r="Q61" s="107">
        <v>7</v>
      </c>
      <c r="R61" s="107"/>
      <c r="S61" s="107"/>
      <c r="T61" s="107"/>
      <c r="U61" s="107"/>
    </row>
    <row r="62" spans="1:21" ht="18.75" x14ac:dyDescent="0.3">
      <c r="A62" s="104">
        <v>55</v>
      </c>
      <c r="B62" s="102" t="s">
        <v>579</v>
      </c>
      <c r="C62" s="112">
        <v>77</v>
      </c>
      <c r="D62" s="112">
        <v>75</v>
      </c>
      <c r="E62" s="112">
        <v>85</v>
      </c>
      <c r="F62" s="112">
        <v>80</v>
      </c>
      <c r="G62" s="112">
        <v>85</v>
      </c>
      <c r="H62" s="107">
        <v>95</v>
      </c>
      <c r="I62" s="112">
        <v>70</v>
      </c>
      <c r="J62" s="112">
        <f t="shared" si="1"/>
        <v>567</v>
      </c>
      <c r="K62" s="114">
        <f t="shared" si="5"/>
        <v>81</v>
      </c>
      <c r="L62" s="115">
        <v>1</v>
      </c>
      <c r="M62" s="115">
        <f t="shared" si="2"/>
        <v>88.6</v>
      </c>
      <c r="N62" s="115"/>
      <c r="O62" s="115">
        <f t="shared" si="3"/>
        <v>88.6</v>
      </c>
      <c r="P62" s="117" t="str">
        <f t="shared" si="4"/>
        <v>Lulus</v>
      </c>
      <c r="Q62" s="107">
        <v>7</v>
      </c>
      <c r="R62" s="107"/>
      <c r="S62" s="107"/>
      <c r="T62" s="107"/>
      <c r="U62" s="107"/>
    </row>
    <row r="63" spans="1:21" ht="18.75" x14ac:dyDescent="0.3">
      <c r="A63" s="104">
        <v>56</v>
      </c>
      <c r="B63" s="102" t="s">
        <v>580</v>
      </c>
      <c r="C63" s="112">
        <v>77</v>
      </c>
      <c r="D63" s="112">
        <v>85</v>
      </c>
      <c r="E63" s="112">
        <v>70</v>
      </c>
      <c r="F63" s="112">
        <v>75</v>
      </c>
      <c r="G63" s="112">
        <v>85</v>
      </c>
      <c r="H63" s="107">
        <v>100</v>
      </c>
      <c r="I63" s="112">
        <v>80</v>
      </c>
      <c r="J63" s="112">
        <f t="shared" si="1"/>
        <v>572</v>
      </c>
      <c r="K63" s="114">
        <f t="shared" si="5"/>
        <v>81.714285714285708</v>
      </c>
      <c r="L63" s="115">
        <v>1</v>
      </c>
      <c r="M63" s="115">
        <f t="shared" si="2"/>
        <v>89.028571428571425</v>
      </c>
      <c r="N63" s="115"/>
      <c r="O63" s="115">
        <f t="shared" si="3"/>
        <v>89.028571428571425</v>
      </c>
      <c r="P63" s="117" t="str">
        <f t="shared" si="4"/>
        <v>Lulus</v>
      </c>
      <c r="Q63" s="107">
        <v>7</v>
      </c>
      <c r="R63" s="107"/>
      <c r="S63" s="107"/>
      <c r="T63" s="107"/>
      <c r="U63" s="107"/>
    </row>
    <row r="64" spans="1:21" ht="18.75" x14ac:dyDescent="0.3">
      <c r="A64" s="104">
        <v>57</v>
      </c>
      <c r="B64" s="102" t="s">
        <v>581</v>
      </c>
      <c r="C64" s="112">
        <v>77</v>
      </c>
      <c r="D64" s="112">
        <v>75</v>
      </c>
      <c r="E64" s="112">
        <v>80</v>
      </c>
      <c r="F64" s="112">
        <v>85</v>
      </c>
      <c r="G64" s="112">
        <v>85</v>
      </c>
      <c r="H64" s="107">
        <v>80</v>
      </c>
      <c r="I64" s="112">
        <v>80</v>
      </c>
      <c r="J64" s="112">
        <f t="shared" si="1"/>
        <v>562</v>
      </c>
      <c r="K64" s="114">
        <f t="shared" si="5"/>
        <v>80.285714285714292</v>
      </c>
      <c r="L64" s="115">
        <v>1</v>
      </c>
      <c r="M64" s="115">
        <f t="shared" si="2"/>
        <v>88.171428571428578</v>
      </c>
      <c r="N64" s="115"/>
      <c r="O64" s="115">
        <f t="shared" si="3"/>
        <v>88.171428571428578</v>
      </c>
      <c r="P64" s="117" t="str">
        <f t="shared" si="4"/>
        <v>Lulus</v>
      </c>
      <c r="Q64" s="107">
        <v>7</v>
      </c>
      <c r="R64" s="107"/>
      <c r="S64" s="107"/>
      <c r="T64" s="107"/>
      <c r="U64" s="107"/>
    </row>
    <row r="65" spans="1:21" ht="18.75" x14ac:dyDescent="0.3">
      <c r="A65" s="104">
        <v>58</v>
      </c>
      <c r="B65" s="102" t="s">
        <v>582</v>
      </c>
      <c r="C65" s="112">
        <v>85</v>
      </c>
      <c r="D65" s="112">
        <v>80</v>
      </c>
      <c r="E65" s="112">
        <v>75</v>
      </c>
      <c r="F65" s="112">
        <v>95</v>
      </c>
      <c r="G65" s="112">
        <v>85</v>
      </c>
      <c r="H65" s="107">
        <v>95</v>
      </c>
      <c r="I65" s="112">
        <v>90</v>
      </c>
      <c r="J65" s="112">
        <f t="shared" si="1"/>
        <v>605</v>
      </c>
      <c r="K65" s="114">
        <f t="shared" si="5"/>
        <v>86.428571428571431</v>
      </c>
      <c r="L65" s="115">
        <v>1</v>
      </c>
      <c r="M65" s="115">
        <f t="shared" si="2"/>
        <v>91.857142857142861</v>
      </c>
      <c r="N65" s="115"/>
      <c r="O65" s="115">
        <f t="shared" si="3"/>
        <v>91.857142857142861</v>
      </c>
      <c r="P65" s="117" t="str">
        <f t="shared" si="4"/>
        <v>Lulus</v>
      </c>
      <c r="Q65" s="107">
        <v>7</v>
      </c>
      <c r="R65" s="107"/>
      <c r="S65" s="107"/>
      <c r="T65" s="107"/>
      <c r="U65" s="107"/>
    </row>
    <row r="66" spans="1:21" ht="18.75" x14ac:dyDescent="0.3">
      <c r="A66" s="104">
        <v>59</v>
      </c>
      <c r="B66" s="102" t="s">
        <v>583</v>
      </c>
      <c r="C66" s="112">
        <v>92</v>
      </c>
      <c r="D66" s="112">
        <v>90</v>
      </c>
      <c r="E66" s="112">
        <v>0</v>
      </c>
      <c r="F66" s="112">
        <v>0</v>
      </c>
      <c r="G66" s="112">
        <v>85</v>
      </c>
      <c r="H66" s="107">
        <v>100</v>
      </c>
      <c r="I66" s="112">
        <v>80</v>
      </c>
      <c r="J66" s="112">
        <f t="shared" si="1"/>
        <v>447</v>
      </c>
      <c r="K66" s="114">
        <f t="shared" si="5"/>
        <v>63.857142857142854</v>
      </c>
      <c r="L66" s="115">
        <v>1</v>
      </c>
      <c r="M66" s="115">
        <f t="shared" si="2"/>
        <v>78.314285714285717</v>
      </c>
      <c r="N66" s="115"/>
      <c r="O66" s="115">
        <f t="shared" si="3"/>
        <v>78.314285714285717</v>
      </c>
      <c r="P66" s="117" t="str">
        <f t="shared" si="4"/>
        <v>Lulus</v>
      </c>
      <c r="Q66" s="107">
        <v>7</v>
      </c>
      <c r="R66" s="107"/>
      <c r="S66" s="107"/>
      <c r="T66" s="107"/>
      <c r="U66" s="107"/>
    </row>
    <row r="67" spans="1:21" ht="18.75" x14ac:dyDescent="0.3">
      <c r="A67" s="104">
        <v>60</v>
      </c>
      <c r="B67" s="103" t="s">
        <v>584</v>
      </c>
      <c r="C67" s="112">
        <v>100</v>
      </c>
      <c r="D67" s="112">
        <v>85</v>
      </c>
      <c r="E67" s="112">
        <v>90</v>
      </c>
      <c r="F67" s="112">
        <v>85</v>
      </c>
      <c r="G67" s="112">
        <v>90</v>
      </c>
      <c r="H67" s="107">
        <v>80</v>
      </c>
      <c r="I67" s="112">
        <v>0</v>
      </c>
      <c r="J67" s="112">
        <f t="shared" si="1"/>
        <v>530</v>
      </c>
      <c r="K67" s="114">
        <f t="shared" si="5"/>
        <v>75.714285714285708</v>
      </c>
      <c r="L67" s="115">
        <v>1</v>
      </c>
      <c r="M67" s="115">
        <f t="shared" si="2"/>
        <v>85.428571428571416</v>
      </c>
      <c r="N67" s="115"/>
      <c r="O67" s="115">
        <f t="shared" si="3"/>
        <v>85.428571428571416</v>
      </c>
      <c r="P67" s="117" t="str">
        <f t="shared" si="4"/>
        <v>Lulus</v>
      </c>
      <c r="Q67" s="107">
        <v>7</v>
      </c>
      <c r="R67" s="107"/>
      <c r="S67" s="107" t="s">
        <v>1217</v>
      </c>
      <c r="T67" s="107" t="s">
        <v>1214</v>
      </c>
      <c r="U67" s="107"/>
    </row>
    <row r="68" spans="1:21" ht="18.75" x14ac:dyDescent="0.3">
      <c r="A68" s="104">
        <v>61</v>
      </c>
      <c r="B68" s="102" t="s">
        <v>585</v>
      </c>
      <c r="C68" s="112">
        <v>77</v>
      </c>
      <c r="D68" s="112">
        <v>100</v>
      </c>
      <c r="E68" s="112">
        <v>75</v>
      </c>
      <c r="F68" s="112">
        <v>95</v>
      </c>
      <c r="G68" s="112">
        <v>85</v>
      </c>
      <c r="H68" s="107">
        <v>90</v>
      </c>
      <c r="I68" s="112">
        <v>90</v>
      </c>
      <c r="J68" s="112">
        <f t="shared" si="1"/>
        <v>612</v>
      </c>
      <c r="K68" s="114">
        <f t="shared" si="5"/>
        <v>87.428571428571431</v>
      </c>
      <c r="L68" s="115">
        <v>1</v>
      </c>
      <c r="M68" s="115">
        <f t="shared" si="2"/>
        <v>92.457142857142856</v>
      </c>
      <c r="N68" s="115"/>
      <c r="O68" s="115">
        <f t="shared" si="3"/>
        <v>92.457142857142856</v>
      </c>
      <c r="P68" s="117" t="str">
        <f t="shared" si="4"/>
        <v>Lulus</v>
      </c>
      <c r="Q68" s="107">
        <v>7</v>
      </c>
      <c r="R68" s="107"/>
      <c r="S68" s="107"/>
      <c r="T68" s="107"/>
      <c r="U68" s="107"/>
    </row>
    <row r="69" spans="1:21" ht="18.75" x14ac:dyDescent="0.3">
      <c r="A69" s="104">
        <v>62</v>
      </c>
      <c r="B69" s="102" t="s">
        <v>586</v>
      </c>
      <c r="C69" s="112">
        <v>87</v>
      </c>
      <c r="D69" s="112">
        <v>85</v>
      </c>
      <c r="E69" s="112">
        <v>85</v>
      </c>
      <c r="F69" s="112">
        <v>90</v>
      </c>
      <c r="G69" s="112">
        <v>85</v>
      </c>
      <c r="H69" s="107">
        <v>95</v>
      </c>
      <c r="I69" s="112">
        <v>75</v>
      </c>
      <c r="J69" s="112">
        <f t="shared" si="1"/>
        <v>602</v>
      </c>
      <c r="K69" s="114">
        <f t="shared" si="5"/>
        <v>86</v>
      </c>
      <c r="L69" s="115">
        <v>1</v>
      </c>
      <c r="M69" s="115">
        <f t="shared" si="2"/>
        <v>91.6</v>
      </c>
      <c r="N69" s="115"/>
      <c r="O69" s="115">
        <f t="shared" si="3"/>
        <v>91.6</v>
      </c>
      <c r="P69" s="117" t="str">
        <f t="shared" si="4"/>
        <v>Lulus</v>
      </c>
      <c r="Q69" s="107">
        <v>7</v>
      </c>
      <c r="R69" s="107"/>
      <c r="S69" s="107"/>
      <c r="T69" s="107"/>
      <c r="U69" s="107"/>
    </row>
    <row r="70" spans="1:21" ht="18.75" x14ac:dyDescent="0.3">
      <c r="A70" s="104">
        <v>63</v>
      </c>
      <c r="B70" s="102" t="s">
        <v>587</v>
      </c>
      <c r="C70" s="112">
        <v>75</v>
      </c>
      <c r="D70" s="112">
        <v>0</v>
      </c>
      <c r="E70" s="112">
        <v>85</v>
      </c>
      <c r="F70" s="112">
        <v>65</v>
      </c>
      <c r="G70" s="112">
        <v>85</v>
      </c>
      <c r="H70" s="107">
        <v>95</v>
      </c>
      <c r="I70" s="112">
        <v>70</v>
      </c>
      <c r="J70" s="112">
        <f t="shared" si="1"/>
        <v>475</v>
      </c>
      <c r="K70" s="114">
        <f t="shared" si="5"/>
        <v>67.857142857142861</v>
      </c>
      <c r="L70" s="115">
        <v>1</v>
      </c>
      <c r="M70" s="115">
        <f t="shared" si="2"/>
        <v>80.714285714285722</v>
      </c>
      <c r="N70" s="115"/>
      <c r="O70" s="115">
        <f t="shared" si="3"/>
        <v>80.714285714285722</v>
      </c>
      <c r="P70" s="117" t="str">
        <f t="shared" si="4"/>
        <v>Lulus</v>
      </c>
      <c r="Q70" s="107">
        <v>7</v>
      </c>
      <c r="R70" s="107"/>
      <c r="S70" s="107"/>
      <c r="T70" s="107"/>
      <c r="U70" s="107"/>
    </row>
    <row r="71" spans="1:21" ht="18.75" x14ac:dyDescent="0.3">
      <c r="A71" s="104">
        <v>64</v>
      </c>
      <c r="B71" s="102" t="s">
        <v>588</v>
      </c>
      <c r="C71" s="112">
        <v>80</v>
      </c>
      <c r="D71" s="112">
        <v>90</v>
      </c>
      <c r="E71" s="112">
        <v>70</v>
      </c>
      <c r="F71" s="112">
        <v>90</v>
      </c>
      <c r="G71" s="112">
        <v>85</v>
      </c>
      <c r="H71" s="107">
        <v>95</v>
      </c>
      <c r="I71" s="112">
        <v>70</v>
      </c>
      <c r="J71" s="112">
        <f t="shared" si="1"/>
        <v>580</v>
      </c>
      <c r="K71" s="114">
        <f t="shared" si="5"/>
        <v>82.857142857142861</v>
      </c>
      <c r="L71" s="115">
        <v>1</v>
      </c>
      <c r="M71" s="115">
        <f t="shared" si="2"/>
        <v>89.714285714285722</v>
      </c>
      <c r="N71" s="115"/>
      <c r="O71" s="115">
        <f t="shared" si="3"/>
        <v>89.714285714285722</v>
      </c>
      <c r="P71" s="117" t="str">
        <f t="shared" si="4"/>
        <v>Lulus</v>
      </c>
      <c r="Q71" s="107">
        <v>7</v>
      </c>
      <c r="R71" s="107"/>
      <c r="S71" s="107"/>
      <c r="T71" s="107"/>
      <c r="U71" s="107"/>
    </row>
    <row r="72" spans="1:21" ht="18.75" x14ac:dyDescent="0.3">
      <c r="A72" s="104">
        <v>65</v>
      </c>
      <c r="B72" s="102" t="s">
        <v>589</v>
      </c>
      <c r="C72" s="112">
        <v>77</v>
      </c>
      <c r="D72" s="112">
        <v>75</v>
      </c>
      <c r="E72" s="112">
        <v>85</v>
      </c>
      <c r="F72" s="112">
        <v>80</v>
      </c>
      <c r="G72" s="112">
        <v>85</v>
      </c>
      <c r="H72" s="107">
        <v>95</v>
      </c>
      <c r="I72" s="112">
        <v>80</v>
      </c>
      <c r="J72" s="112">
        <f t="shared" si="1"/>
        <v>577</v>
      </c>
      <c r="K72" s="114">
        <f t="shared" ref="K72:K81" si="6">J72/Q72</f>
        <v>82.428571428571431</v>
      </c>
      <c r="L72" s="115">
        <v>1</v>
      </c>
      <c r="M72" s="115">
        <f t="shared" si="2"/>
        <v>89.457142857142856</v>
      </c>
      <c r="N72" s="115"/>
      <c r="O72" s="115">
        <f t="shared" si="3"/>
        <v>89.457142857142856</v>
      </c>
      <c r="P72" s="117" t="str">
        <f t="shared" si="4"/>
        <v>Lulus</v>
      </c>
      <c r="Q72" s="107">
        <v>7</v>
      </c>
      <c r="R72" s="107"/>
      <c r="S72" s="107"/>
      <c r="T72" s="107"/>
      <c r="U72" s="107"/>
    </row>
    <row r="73" spans="1:21" ht="18.75" x14ac:dyDescent="0.3">
      <c r="A73" s="104">
        <v>66</v>
      </c>
      <c r="B73" s="102" t="s">
        <v>590</v>
      </c>
      <c r="C73" s="112">
        <v>95</v>
      </c>
      <c r="D73" s="112">
        <v>85</v>
      </c>
      <c r="E73" s="112">
        <v>80</v>
      </c>
      <c r="F73" s="112">
        <v>80</v>
      </c>
      <c r="G73" s="112">
        <v>85</v>
      </c>
      <c r="H73" s="107">
        <v>95</v>
      </c>
      <c r="I73" s="112">
        <v>80</v>
      </c>
      <c r="J73" s="112">
        <f t="shared" ref="J73:J81" si="7">SUM(C73:I73)</f>
        <v>600</v>
      </c>
      <c r="K73" s="114">
        <f t="shared" si="6"/>
        <v>85.714285714285708</v>
      </c>
      <c r="L73" s="115">
        <v>1</v>
      </c>
      <c r="M73" s="115">
        <f t="shared" ref="M73:M81" si="8">((K73*60)/100)+(L73*40)</f>
        <v>91.428571428571416</v>
      </c>
      <c r="N73" s="115"/>
      <c r="O73" s="115">
        <f t="shared" ref="O73:O81" si="9">M73-N73</f>
        <v>91.428571428571416</v>
      </c>
      <c r="P73" s="117" t="str">
        <f t="shared" ref="P73:P81" si="10">IF(O73&gt;=55,"Lulus","Tidak Lulus")</f>
        <v>Lulus</v>
      </c>
      <c r="Q73" s="107">
        <v>7</v>
      </c>
      <c r="R73" s="107"/>
      <c r="S73" s="107"/>
      <c r="T73" s="107"/>
      <c r="U73" s="107"/>
    </row>
    <row r="74" spans="1:21" ht="18.75" x14ac:dyDescent="0.3">
      <c r="A74" s="104">
        <v>67</v>
      </c>
      <c r="B74" s="102" t="s">
        <v>591</v>
      </c>
      <c r="C74" s="112">
        <v>77</v>
      </c>
      <c r="D74" s="112">
        <v>75</v>
      </c>
      <c r="E74" s="112">
        <v>85</v>
      </c>
      <c r="F74" s="112">
        <v>80</v>
      </c>
      <c r="G74" s="112">
        <v>75</v>
      </c>
      <c r="H74" s="107">
        <v>95</v>
      </c>
      <c r="I74" s="112">
        <v>80</v>
      </c>
      <c r="J74" s="112">
        <f t="shared" si="7"/>
        <v>567</v>
      </c>
      <c r="K74" s="114">
        <f t="shared" si="6"/>
        <v>81</v>
      </c>
      <c r="L74" s="115">
        <v>1</v>
      </c>
      <c r="M74" s="115">
        <f t="shared" si="8"/>
        <v>88.6</v>
      </c>
      <c r="N74" s="115"/>
      <c r="O74" s="115">
        <f t="shared" si="9"/>
        <v>88.6</v>
      </c>
      <c r="P74" s="117" t="str">
        <f t="shared" si="10"/>
        <v>Lulus</v>
      </c>
      <c r="Q74" s="107">
        <v>7</v>
      </c>
      <c r="R74" s="107"/>
      <c r="S74" s="107"/>
      <c r="T74" s="107"/>
      <c r="U74" s="107"/>
    </row>
    <row r="75" spans="1:21" ht="18.75" x14ac:dyDescent="0.3">
      <c r="A75" s="104">
        <v>68</v>
      </c>
      <c r="B75" s="102" t="s">
        <v>592</v>
      </c>
      <c r="C75" s="112">
        <v>92</v>
      </c>
      <c r="D75" s="112">
        <v>90</v>
      </c>
      <c r="E75" s="112">
        <v>80</v>
      </c>
      <c r="F75" s="112">
        <v>95</v>
      </c>
      <c r="G75" s="112">
        <v>75</v>
      </c>
      <c r="H75" s="107">
        <v>100</v>
      </c>
      <c r="I75" s="112">
        <v>80</v>
      </c>
      <c r="J75" s="112">
        <f t="shared" si="7"/>
        <v>612</v>
      </c>
      <c r="K75" s="114">
        <f t="shared" si="6"/>
        <v>87.428571428571431</v>
      </c>
      <c r="L75" s="115">
        <v>1</v>
      </c>
      <c r="M75" s="115">
        <f t="shared" si="8"/>
        <v>92.457142857142856</v>
      </c>
      <c r="N75" s="115"/>
      <c r="O75" s="115">
        <f t="shared" si="9"/>
        <v>92.457142857142856</v>
      </c>
      <c r="P75" s="117" t="str">
        <f t="shared" si="10"/>
        <v>Lulus</v>
      </c>
      <c r="Q75" s="107">
        <v>7</v>
      </c>
      <c r="R75" s="107"/>
      <c r="S75" s="107"/>
      <c r="T75" s="107"/>
      <c r="U75" s="107"/>
    </row>
    <row r="76" spans="1:21" ht="18.75" x14ac:dyDescent="0.3">
      <c r="A76" s="104">
        <v>69</v>
      </c>
      <c r="B76" s="102" t="s">
        <v>593</v>
      </c>
      <c r="C76" s="112">
        <v>70</v>
      </c>
      <c r="D76" s="112">
        <v>75</v>
      </c>
      <c r="E76" s="112">
        <v>80</v>
      </c>
      <c r="F76" s="112">
        <v>95</v>
      </c>
      <c r="G76" s="112">
        <v>75</v>
      </c>
      <c r="H76" s="107">
        <v>100</v>
      </c>
      <c r="I76" s="112">
        <v>75</v>
      </c>
      <c r="J76" s="112">
        <f t="shared" si="7"/>
        <v>570</v>
      </c>
      <c r="K76" s="114">
        <f t="shared" si="6"/>
        <v>81.428571428571431</v>
      </c>
      <c r="L76" s="115">
        <v>1</v>
      </c>
      <c r="M76" s="115">
        <f t="shared" si="8"/>
        <v>88.857142857142861</v>
      </c>
      <c r="N76" s="115"/>
      <c r="O76" s="115">
        <f t="shared" si="9"/>
        <v>88.857142857142861</v>
      </c>
      <c r="P76" s="117" t="str">
        <f t="shared" si="10"/>
        <v>Lulus</v>
      </c>
      <c r="Q76" s="107">
        <v>7</v>
      </c>
      <c r="R76" s="107"/>
      <c r="S76" s="107"/>
      <c r="T76" s="107"/>
      <c r="U76" s="107"/>
    </row>
    <row r="77" spans="1:21" ht="18.75" x14ac:dyDescent="0.3">
      <c r="A77" s="104">
        <v>70</v>
      </c>
      <c r="B77" s="102" t="s">
        <v>594</v>
      </c>
      <c r="C77" s="112">
        <v>90</v>
      </c>
      <c r="D77" s="112">
        <v>95</v>
      </c>
      <c r="E77" s="112">
        <v>80</v>
      </c>
      <c r="F77" s="112">
        <v>100</v>
      </c>
      <c r="G77" s="112">
        <v>0</v>
      </c>
      <c r="H77" s="107">
        <v>100</v>
      </c>
      <c r="I77" s="112">
        <v>70</v>
      </c>
      <c r="J77" s="112">
        <f t="shared" si="7"/>
        <v>535</v>
      </c>
      <c r="K77" s="114">
        <f t="shared" si="6"/>
        <v>76.428571428571431</v>
      </c>
      <c r="L77" s="115">
        <v>1</v>
      </c>
      <c r="M77" s="115">
        <f t="shared" si="8"/>
        <v>85.857142857142861</v>
      </c>
      <c r="N77" s="115"/>
      <c r="O77" s="115">
        <f t="shared" si="9"/>
        <v>85.857142857142861</v>
      </c>
      <c r="P77" s="117" t="str">
        <f t="shared" si="10"/>
        <v>Lulus</v>
      </c>
      <c r="Q77" s="107">
        <v>7</v>
      </c>
      <c r="R77" s="107"/>
      <c r="S77" s="107"/>
      <c r="T77" s="107"/>
      <c r="U77" s="107"/>
    </row>
    <row r="78" spans="1:21" ht="18.75" x14ac:dyDescent="0.3">
      <c r="A78" s="104">
        <v>71</v>
      </c>
      <c r="B78" s="106" t="s">
        <v>595</v>
      </c>
      <c r="C78" s="112">
        <v>70</v>
      </c>
      <c r="D78" s="112">
        <v>95</v>
      </c>
      <c r="E78" s="112">
        <v>90</v>
      </c>
      <c r="F78" s="112">
        <v>90</v>
      </c>
      <c r="G78" s="112">
        <v>75</v>
      </c>
      <c r="H78" s="107">
        <v>85</v>
      </c>
      <c r="I78" s="112">
        <v>0</v>
      </c>
      <c r="J78" s="112">
        <f t="shared" si="7"/>
        <v>505</v>
      </c>
      <c r="K78" s="114">
        <f t="shared" si="6"/>
        <v>72.142857142857139</v>
      </c>
      <c r="L78" s="115">
        <v>1</v>
      </c>
      <c r="M78" s="115">
        <f t="shared" si="8"/>
        <v>83.285714285714278</v>
      </c>
      <c r="N78" s="115"/>
      <c r="O78" s="115">
        <f t="shared" si="9"/>
        <v>83.285714285714278</v>
      </c>
      <c r="P78" s="117" t="str">
        <f t="shared" si="10"/>
        <v>Lulus</v>
      </c>
      <c r="Q78" s="107">
        <v>7</v>
      </c>
      <c r="R78" s="107"/>
      <c r="S78" s="107"/>
      <c r="T78" s="107"/>
      <c r="U78" s="107"/>
    </row>
    <row r="79" spans="1:21" ht="18.75" x14ac:dyDescent="0.3">
      <c r="A79" s="104">
        <v>72</v>
      </c>
      <c r="B79" s="106" t="s">
        <v>596</v>
      </c>
      <c r="C79" s="112">
        <v>87</v>
      </c>
      <c r="D79" s="112">
        <v>85</v>
      </c>
      <c r="E79" s="112">
        <v>90</v>
      </c>
      <c r="F79" s="112">
        <v>95</v>
      </c>
      <c r="G79" s="112">
        <v>85</v>
      </c>
      <c r="H79" s="107">
        <v>85</v>
      </c>
      <c r="I79" s="112">
        <v>70</v>
      </c>
      <c r="J79" s="112">
        <f t="shared" si="7"/>
        <v>597</v>
      </c>
      <c r="K79" s="114">
        <f t="shared" si="6"/>
        <v>85.285714285714292</v>
      </c>
      <c r="L79" s="115">
        <v>1</v>
      </c>
      <c r="M79" s="115">
        <f t="shared" si="8"/>
        <v>91.171428571428578</v>
      </c>
      <c r="N79" s="115"/>
      <c r="O79" s="115">
        <f t="shared" si="9"/>
        <v>91.171428571428578</v>
      </c>
      <c r="P79" s="117" t="str">
        <f t="shared" si="10"/>
        <v>Lulus</v>
      </c>
      <c r="Q79" s="107">
        <v>7</v>
      </c>
      <c r="R79" s="107"/>
      <c r="S79" s="107"/>
      <c r="T79" s="107"/>
      <c r="U79" s="107"/>
    </row>
    <row r="80" spans="1:21" ht="18.75" x14ac:dyDescent="0.3">
      <c r="A80" s="104">
        <v>73</v>
      </c>
      <c r="B80" s="106" t="s">
        <v>597</v>
      </c>
      <c r="C80" s="112">
        <v>75</v>
      </c>
      <c r="D80" s="112">
        <v>75</v>
      </c>
      <c r="E80" s="112">
        <v>80</v>
      </c>
      <c r="F80" s="112">
        <v>75</v>
      </c>
      <c r="G80" s="112">
        <v>75</v>
      </c>
      <c r="H80" s="107">
        <v>95</v>
      </c>
      <c r="I80" s="112">
        <v>90</v>
      </c>
      <c r="J80" s="112">
        <f t="shared" si="7"/>
        <v>565</v>
      </c>
      <c r="K80" s="114">
        <f t="shared" si="6"/>
        <v>80.714285714285708</v>
      </c>
      <c r="L80" s="115">
        <v>1</v>
      </c>
      <c r="M80" s="115">
        <f t="shared" si="8"/>
        <v>88.428571428571416</v>
      </c>
      <c r="N80" s="115"/>
      <c r="O80" s="115">
        <f t="shared" si="9"/>
        <v>88.428571428571416</v>
      </c>
      <c r="P80" s="117" t="str">
        <f t="shared" si="10"/>
        <v>Lulus</v>
      </c>
      <c r="Q80" s="107">
        <v>7</v>
      </c>
      <c r="R80" s="107"/>
      <c r="S80" s="107"/>
      <c r="T80" s="107"/>
      <c r="U80" s="107"/>
    </row>
    <row r="81" spans="1:21" ht="18.75" x14ac:dyDescent="0.3">
      <c r="A81" s="104">
        <v>74</v>
      </c>
      <c r="B81" s="102" t="s">
        <v>598</v>
      </c>
      <c r="C81" s="112">
        <v>87</v>
      </c>
      <c r="D81" s="112">
        <v>70</v>
      </c>
      <c r="E81" s="112">
        <v>75</v>
      </c>
      <c r="F81" s="112">
        <v>80</v>
      </c>
      <c r="G81" s="112">
        <v>75</v>
      </c>
      <c r="H81" s="107">
        <v>80</v>
      </c>
      <c r="I81" s="112">
        <v>60</v>
      </c>
      <c r="J81" s="112">
        <f t="shared" si="7"/>
        <v>527</v>
      </c>
      <c r="K81" s="114">
        <f t="shared" si="6"/>
        <v>75.285714285714292</v>
      </c>
      <c r="L81" s="115">
        <v>1</v>
      </c>
      <c r="M81" s="115">
        <f t="shared" si="8"/>
        <v>85.171428571428578</v>
      </c>
      <c r="N81" s="115"/>
      <c r="O81" s="115">
        <f t="shared" si="9"/>
        <v>85.171428571428578</v>
      </c>
      <c r="P81" s="117" t="str">
        <f t="shared" si="10"/>
        <v>Lulus</v>
      </c>
      <c r="Q81" s="107">
        <v>7</v>
      </c>
      <c r="R81" s="107"/>
      <c r="S81" s="107"/>
      <c r="T81" s="107"/>
      <c r="U81" s="107"/>
    </row>
    <row r="82" spans="1:21" ht="18.75" x14ac:dyDescent="0.3">
      <c r="A82" s="107"/>
      <c r="B82" s="108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15"/>
      <c r="N82" s="107"/>
      <c r="O82" s="107"/>
      <c r="P82" s="107"/>
      <c r="Q82" s="107"/>
      <c r="R82" s="107">
        <f>SUM(R8:R81)</f>
        <v>2</v>
      </c>
      <c r="S82" s="107"/>
      <c r="T82" s="107"/>
      <c r="U82" s="107"/>
    </row>
  </sheetData>
  <sheetProtection algorithmName="SHA-512" hashValue="0EOSqGHqfsYcXkf0pN7KC1tf4bG0vRR5SLbwoSA9NZtTYVigqwb2kC7fj8Ja5sz8UUlLo0jxBq65KW60LlL4UQ==" saltValue="puEqNLuzZY4CD7cE/jMDOA==" spinCount="100000" sheet="1" objects="1" scenarios="1"/>
  <mergeCells count="7">
    <mergeCell ref="C6:I6"/>
    <mergeCell ref="J6:J7"/>
    <mergeCell ref="K6:K7"/>
    <mergeCell ref="A1:P1"/>
    <mergeCell ref="A2:P2"/>
    <mergeCell ref="A3:P3"/>
    <mergeCell ref="A4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showGridLines="0" zoomScale="70" zoomScaleNormal="70" workbookViewId="0">
      <selection sqref="A1:P1"/>
    </sheetView>
  </sheetViews>
  <sheetFormatPr defaultRowHeight="15" x14ac:dyDescent="0.25"/>
  <cols>
    <col min="2" max="2" width="68.140625" style="41" customWidth="1"/>
    <col min="3" max="11" width="0" hidden="1" customWidth="1"/>
    <col min="12" max="15" width="0" style="3" hidden="1" customWidth="1"/>
    <col min="16" max="16" width="17.5703125" style="5" customWidth="1"/>
    <col min="17" max="23" width="0" hidden="1" customWidth="1"/>
  </cols>
  <sheetData>
    <row r="1" spans="1:23" ht="15.75" x14ac:dyDescent="0.25">
      <c r="A1" s="40" t="s">
        <v>1221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3" ht="15.75" x14ac:dyDescent="0.25">
      <c r="A2" s="40" t="s">
        <v>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3" ht="15.75" x14ac:dyDescent="0.25">
      <c r="A3" s="40" t="s">
        <v>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3" ht="15.75" x14ac:dyDescent="0.25">
      <c r="A4" s="40" t="s">
        <v>672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23" ht="15.75" x14ac:dyDescent="0.25">
      <c r="A6" s="11"/>
      <c r="B6" s="39"/>
      <c r="C6" s="7" t="s">
        <v>76</v>
      </c>
      <c r="D6" s="7"/>
      <c r="E6" s="7"/>
      <c r="F6" s="7"/>
      <c r="G6" s="7"/>
      <c r="H6" s="7"/>
      <c r="I6" s="7"/>
      <c r="J6" s="7" t="s">
        <v>77</v>
      </c>
      <c r="K6" s="55" t="s">
        <v>157</v>
      </c>
      <c r="L6" s="80"/>
      <c r="M6" s="80"/>
      <c r="N6" s="80"/>
      <c r="O6" s="80"/>
      <c r="P6" s="31"/>
      <c r="Q6" s="11"/>
    </row>
    <row r="7" spans="1:23" ht="31.5" x14ac:dyDescent="0.25">
      <c r="A7" s="78" t="s">
        <v>0</v>
      </c>
      <c r="B7" s="78" t="s">
        <v>1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7"/>
      <c r="K7" s="56"/>
      <c r="L7" s="80" t="s">
        <v>1203</v>
      </c>
      <c r="M7" s="80" t="s">
        <v>1204</v>
      </c>
      <c r="N7" s="80" t="s">
        <v>1205</v>
      </c>
      <c r="O7" s="80" t="s">
        <v>1206</v>
      </c>
      <c r="P7" s="98" t="s">
        <v>1207</v>
      </c>
      <c r="Q7" s="11"/>
    </row>
    <row r="8" spans="1:23" ht="15.75" x14ac:dyDescent="0.25">
      <c r="A8" s="46">
        <v>1</v>
      </c>
      <c r="B8" s="34" t="s">
        <v>600</v>
      </c>
      <c r="C8" s="12">
        <v>0</v>
      </c>
      <c r="D8" s="12">
        <v>0</v>
      </c>
      <c r="E8" s="12">
        <v>0</v>
      </c>
      <c r="F8" s="11">
        <v>0</v>
      </c>
      <c r="G8" s="12">
        <v>0</v>
      </c>
      <c r="H8" s="12">
        <v>0</v>
      </c>
      <c r="I8" s="11">
        <v>0</v>
      </c>
      <c r="J8" s="12">
        <f>SUM(C8:I8)</f>
        <v>0</v>
      </c>
      <c r="K8" s="17">
        <f>J8/Q8</f>
        <v>0</v>
      </c>
      <c r="L8" s="81">
        <v>1</v>
      </c>
      <c r="M8" s="81">
        <f>((K8*60)/100)+(L8*40)</f>
        <v>40</v>
      </c>
      <c r="N8" s="81"/>
      <c r="O8" s="81">
        <f>M8-N8</f>
        <v>40</v>
      </c>
      <c r="P8" s="48" t="str">
        <f>IF(O8&gt;=55,"Lulus","Tidak Lulus")</f>
        <v>Tidak Lulus</v>
      </c>
      <c r="Q8" s="11">
        <v>7</v>
      </c>
      <c r="U8">
        <v>1</v>
      </c>
    </row>
    <row r="9" spans="1:23" ht="15.75" x14ac:dyDescent="0.25">
      <c r="A9" s="46">
        <v>2</v>
      </c>
      <c r="B9" s="20" t="s">
        <v>601</v>
      </c>
      <c r="C9" s="12">
        <v>0</v>
      </c>
      <c r="D9" s="12">
        <v>0</v>
      </c>
      <c r="E9" s="12">
        <v>0</v>
      </c>
      <c r="F9" s="11">
        <v>0</v>
      </c>
      <c r="G9" s="12">
        <v>0</v>
      </c>
      <c r="H9" s="12">
        <v>0</v>
      </c>
      <c r="I9" s="11">
        <v>0</v>
      </c>
      <c r="J9" s="12">
        <f t="shared" ref="J9:J40" si="0">SUM(C9:I9)</f>
        <v>0</v>
      </c>
      <c r="K9" s="17">
        <f t="shared" ref="K9:K72" si="1">J9/Q9</f>
        <v>0</v>
      </c>
      <c r="L9" s="81">
        <v>1</v>
      </c>
      <c r="M9" s="81">
        <f t="shared" ref="M9:M72" si="2">((K9*60)/100)+(L9*40)</f>
        <v>40</v>
      </c>
      <c r="N9" s="81"/>
      <c r="O9" s="81">
        <f t="shared" ref="O9:O72" si="3">M9-N9</f>
        <v>40</v>
      </c>
      <c r="P9" s="48" t="str">
        <f t="shared" ref="P9:P72" si="4">IF(O9&gt;=55,"Lulus","Tidak Lulus")</f>
        <v>Tidak Lulus</v>
      </c>
      <c r="Q9" s="11">
        <v>7</v>
      </c>
      <c r="U9">
        <v>1</v>
      </c>
    </row>
    <row r="10" spans="1:23" ht="15.75" x14ac:dyDescent="0.25">
      <c r="A10" s="46">
        <v>3</v>
      </c>
      <c r="B10" s="34" t="s">
        <v>602</v>
      </c>
      <c r="C10" s="12">
        <v>0</v>
      </c>
      <c r="D10" s="12">
        <v>0</v>
      </c>
      <c r="E10" s="12">
        <v>0</v>
      </c>
      <c r="F10" s="11">
        <v>0</v>
      </c>
      <c r="G10" s="12">
        <v>0</v>
      </c>
      <c r="H10" s="12">
        <v>0</v>
      </c>
      <c r="I10" s="11">
        <v>0</v>
      </c>
      <c r="J10" s="12">
        <f t="shared" si="0"/>
        <v>0</v>
      </c>
      <c r="K10" s="17">
        <f t="shared" si="1"/>
        <v>0</v>
      </c>
      <c r="L10" s="81">
        <v>1</v>
      </c>
      <c r="M10" s="81">
        <f t="shared" si="2"/>
        <v>40</v>
      </c>
      <c r="N10" s="81"/>
      <c r="O10" s="81">
        <f t="shared" si="3"/>
        <v>40</v>
      </c>
      <c r="P10" s="48" t="str">
        <f t="shared" si="4"/>
        <v>Tidak Lulus</v>
      </c>
      <c r="Q10" s="11">
        <v>7</v>
      </c>
      <c r="U10">
        <v>1</v>
      </c>
    </row>
    <row r="11" spans="1:23" ht="15.75" x14ac:dyDescent="0.25">
      <c r="A11" s="46">
        <v>4</v>
      </c>
      <c r="B11" s="20" t="s">
        <v>603</v>
      </c>
      <c r="C11" s="12">
        <v>0</v>
      </c>
      <c r="D11" s="12">
        <v>0</v>
      </c>
      <c r="E11" s="12">
        <v>0</v>
      </c>
      <c r="F11" s="11">
        <v>0</v>
      </c>
      <c r="G11" s="12">
        <v>0</v>
      </c>
      <c r="H11" s="12">
        <v>0</v>
      </c>
      <c r="I11" s="11">
        <v>0</v>
      </c>
      <c r="J11" s="12">
        <f t="shared" si="0"/>
        <v>0</v>
      </c>
      <c r="K11" s="17">
        <f t="shared" si="1"/>
        <v>0</v>
      </c>
      <c r="L11" s="81">
        <v>1</v>
      </c>
      <c r="M11" s="81">
        <f t="shared" si="2"/>
        <v>40</v>
      </c>
      <c r="N11" s="81"/>
      <c r="O11" s="81">
        <f t="shared" si="3"/>
        <v>40</v>
      </c>
      <c r="P11" s="48" t="str">
        <f t="shared" si="4"/>
        <v>Tidak Lulus</v>
      </c>
      <c r="Q11" s="11">
        <v>7</v>
      </c>
      <c r="U11">
        <v>1</v>
      </c>
    </row>
    <row r="12" spans="1:23" ht="15.75" x14ac:dyDescent="0.25">
      <c r="A12" s="46">
        <v>5</v>
      </c>
      <c r="B12" s="20" t="s">
        <v>604</v>
      </c>
      <c r="C12" s="12">
        <v>0</v>
      </c>
      <c r="D12" s="12">
        <v>0</v>
      </c>
      <c r="E12" s="12">
        <v>0</v>
      </c>
      <c r="F12" s="11">
        <v>0</v>
      </c>
      <c r="G12" s="12">
        <v>0</v>
      </c>
      <c r="H12" s="12">
        <v>0</v>
      </c>
      <c r="I12" s="11">
        <v>0</v>
      </c>
      <c r="J12" s="12">
        <f t="shared" si="0"/>
        <v>0</v>
      </c>
      <c r="K12" s="17">
        <f t="shared" si="1"/>
        <v>0</v>
      </c>
      <c r="L12" s="81">
        <v>0</v>
      </c>
      <c r="M12" s="81">
        <f t="shared" si="2"/>
        <v>0</v>
      </c>
      <c r="N12" s="81"/>
      <c r="O12" s="81">
        <f t="shared" si="3"/>
        <v>0</v>
      </c>
      <c r="P12" s="48" t="s">
        <v>1222</v>
      </c>
      <c r="Q12" s="11">
        <v>7</v>
      </c>
      <c r="S12" s="3" t="s">
        <v>1210</v>
      </c>
      <c r="W12" s="3" t="s">
        <v>1216</v>
      </c>
    </row>
    <row r="13" spans="1:23" ht="15.75" x14ac:dyDescent="0.25">
      <c r="A13" s="46">
        <v>6</v>
      </c>
      <c r="B13" s="20" t="s">
        <v>605</v>
      </c>
      <c r="C13" s="12">
        <v>80</v>
      </c>
      <c r="D13" s="12">
        <v>95</v>
      </c>
      <c r="E13" s="12">
        <v>85</v>
      </c>
      <c r="F13" s="11">
        <v>95</v>
      </c>
      <c r="G13" s="12">
        <v>90</v>
      </c>
      <c r="H13" s="12">
        <v>70</v>
      </c>
      <c r="I13" s="11">
        <v>70</v>
      </c>
      <c r="J13" s="12">
        <f t="shared" si="0"/>
        <v>585</v>
      </c>
      <c r="K13" s="17">
        <f t="shared" si="1"/>
        <v>83.571428571428569</v>
      </c>
      <c r="L13" s="81">
        <v>1</v>
      </c>
      <c r="M13" s="81">
        <f t="shared" si="2"/>
        <v>90.142857142857139</v>
      </c>
      <c r="N13" s="81"/>
      <c r="O13" s="81">
        <f t="shared" si="3"/>
        <v>90.142857142857139</v>
      </c>
      <c r="P13" s="48" t="str">
        <f t="shared" si="4"/>
        <v>Lulus</v>
      </c>
      <c r="Q13" s="11">
        <v>7</v>
      </c>
    </row>
    <row r="14" spans="1:23" ht="15.75" x14ac:dyDescent="0.25">
      <c r="A14" s="46">
        <v>7</v>
      </c>
      <c r="B14" s="20" t="s">
        <v>606</v>
      </c>
      <c r="C14" s="12">
        <v>55</v>
      </c>
      <c r="D14" s="12">
        <v>55</v>
      </c>
      <c r="E14" s="12">
        <v>55</v>
      </c>
      <c r="F14" s="11">
        <v>55</v>
      </c>
      <c r="G14" s="12">
        <v>55</v>
      </c>
      <c r="H14" s="12">
        <v>55</v>
      </c>
      <c r="I14" s="11">
        <v>0</v>
      </c>
      <c r="J14" s="12">
        <f t="shared" si="0"/>
        <v>330</v>
      </c>
      <c r="K14" s="17">
        <f t="shared" si="1"/>
        <v>47.142857142857146</v>
      </c>
      <c r="L14" s="81">
        <v>1</v>
      </c>
      <c r="M14" s="81">
        <f t="shared" si="2"/>
        <v>68.285714285714292</v>
      </c>
      <c r="N14" s="81"/>
      <c r="O14" s="81">
        <f t="shared" si="3"/>
        <v>68.285714285714292</v>
      </c>
      <c r="P14" s="48" t="str">
        <f t="shared" si="4"/>
        <v>Lulus</v>
      </c>
      <c r="Q14" s="11">
        <v>7</v>
      </c>
      <c r="S14" s="3" t="s">
        <v>1215</v>
      </c>
      <c r="W14" s="3" t="s">
        <v>1217</v>
      </c>
    </row>
    <row r="15" spans="1:23" ht="15.75" x14ac:dyDescent="0.25">
      <c r="A15" s="46">
        <v>8</v>
      </c>
      <c r="B15" s="20" t="s">
        <v>607</v>
      </c>
      <c r="C15" s="12">
        <v>90</v>
      </c>
      <c r="D15" s="12">
        <v>95</v>
      </c>
      <c r="E15" s="12">
        <v>85</v>
      </c>
      <c r="F15" s="11">
        <v>95</v>
      </c>
      <c r="G15" s="12">
        <v>90</v>
      </c>
      <c r="H15" s="12">
        <v>95</v>
      </c>
      <c r="I15" s="11">
        <v>70</v>
      </c>
      <c r="J15" s="12">
        <f t="shared" si="0"/>
        <v>620</v>
      </c>
      <c r="K15" s="17">
        <f t="shared" si="1"/>
        <v>88.571428571428569</v>
      </c>
      <c r="L15" s="81">
        <v>1</v>
      </c>
      <c r="M15" s="81">
        <f t="shared" si="2"/>
        <v>93.142857142857139</v>
      </c>
      <c r="N15" s="81"/>
      <c r="O15" s="81">
        <f t="shared" si="3"/>
        <v>93.142857142857139</v>
      </c>
      <c r="P15" s="48" t="str">
        <f t="shared" si="4"/>
        <v>Lulus</v>
      </c>
      <c r="Q15" s="11">
        <v>7</v>
      </c>
    </row>
    <row r="16" spans="1:23" ht="15.75" x14ac:dyDescent="0.25">
      <c r="A16" s="46">
        <v>9</v>
      </c>
      <c r="B16" s="20" t="s">
        <v>608</v>
      </c>
      <c r="C16" s="12">
        <v>90</v>
      </c>
      <c r="D16" s="12">
        <v>95</v>
      </c>
      <c r="E16" s="12">
        <v>85</v>
      </c>
      <c r="F16" s="11">
        <v>100</v>
      </c>
      <c r="G16" s="12">
        <v>100</v>
      </c>
      <c r="H16" s="12">
        <v>95</v>
      </c>
      <c r="I16" s="11">
        <v>65</v>
      </c>
      <c r="J16" s="12">
        <f t="shared" si="0"/>
        <v>630</v>
      </c>
      <c r="K16" s="17">
        <f t="shared" si="1"/>
        <v>90</v>
      </c>
      <c r="L16" s="81">
        <v>1</v>
      </c>
      <c r="M16" s="81">
        <f t="shared" si="2"/>
        <v>94</v>
      </c>
      <c r="N16" s="81"/>
      <c r="O16" s="81">
        <f t="shared" si="3"/>
        <v>94</v>
      </c>
      <c r="P16" s="48" t="str">
        <f t="shared" si="4"/>
        <v>Lulus</v>
      </c>
      <c r="Q16" s="11">
        <v>7</v>
      </c>
    </row>
    <row r="17" spans="1:21" ht="15.75" x14ac:dyDescent="0.25">
      <c r="A17" s="46">
        <v>10</v>
      </c>
      <c r="B17" s="20" t="s">
        <v>609</v>
      </c>
      <c r="C17" s="12">
        <v>85</v>
      </c>
      <c r="D17" s="12">
        <v>100</v>
      </c>
      <c r="E17" s="12">
        <v>85</v>
      </c>
      <c r="F17" s="11">
        <v>90</v>
      </c>
      <c r="G17" s="12">
        <v>90</v>
      </c>
      <c r="H17" s="12">
        <v>95</v>
      </c>
      <c r="I17" s="11">
        <v>85</v>
      </c>
      <c r="J17" s="12">
        <f t="shared" si="0"/>
        <v>630</v>
      </c>
      <c r="K17" s="17">
        <f t="shared" si="1"/>
        <v>90</v>
      </c>
      <c r="L17" s="81">
        <v>1</v>
      </c>
      <c r="M17" s="81">
        <f t="shared" si="2"/>
        <v>94</v>
      </c>
      <c r="N17" s="81"/>
      <c r="O17" s="81">
        <f t="shared" si="3"/>
        <v>94</v>
      </c>
      <c r="P17" s="48" t="str">
        <f t="shared" si="4"/>
        <v>Lulus</v>
      </c>
      <c r="Q17" s="11">
        <v>7</v>
      </c>
    </row>
    <row r="18" spans="1:21" ht="15.75" x14ac:dyDescent="0.25">
      <c r="A18" s="46">
        <v>11</v>
      </c>
      <c r="B18" s="20" t="s">
        <v>610</v>
      </c>
      <c r="C18" s="12">
        <v>90</v>
      </c>
      <c r="D18" s="12">
        <v>95</v>
      </c>
      <c r="E18" s="12">
        <v>85</v>
      </c>
      <c r="F18" s="11">
        <v>90</v>
      </c>
      <c r="G18" s="12">
        <v>100</v>
      </c>
      <c r="H18" s="12">
        <v>95</v>
      </c>
      <c r="I18" s="11">
        <v>75</v>
      </c>
      <c r="J18" s="12">
        <f t="shared" si="0"/>
        <v>630</v>
      </c>
      <c r="K18" s="17">
        <f t="shared" si="1"/>
        <v>90</v>
      </c>
      <c r="L18" s="81">
        <v>1</v>
      </c>
      <c r="M18" s="81">
        <f t="shared" si="2"/>
        <v>94</v>
      </c>
      <c r="N18" s="81"/>
      <c r="O18" s="81">
        <f t="shared" si="3"/>
        <v>94</v>
      </c>
      <c r="P18" s="48" t="str">
        <f t="shared" si="4"/>
        <v>Lulus</v>
      </c>
      <c r="Q18" s="11">
        <v>7</v>
      </c>
    </row>
    <row r="19" spans="1:21" ht="15.75" x14ac:dyDescent="0.25">
      <c r="A19" s="46">
        <v>12</v>
      </c>
      <c r="B19" s="20" t="s">
        <v>611</v>
      </c>
      <c r="C19" s="12">
        <v>80</v>
      </c>
      <c r="D19" s="12">
        <v>95</v>
      </c>
      <c r="E19" s="12">
        <v>85</v>
      </c>
      <c r="F19" s="11">
        <v>90</v>
      </c>
      <c r="G19" s="12">
        <v>90</v>
      </c>
      <c r="H19" s="12">
        <v>100</v>
      </c>
      <c r="I19" s="11">
        <v>80</v>
      </c>
      <c r="J19" s="12">
        <f t="shared" si="0"/>
        <v>620</v>
      </c>
      <c r="K19" s="17">
        <f t="shared" si="1"/>
        <v>88.571428571428569</v>
      </c>
      <c r="L19" s="81">
        <v>1</v>
      </c>
      <c r="M19" s="81">
        <f t="shared" si="2"/>
        <v>93.142857142857139</v>
      </c>
      <c r="N19" s="81"/>
      <c r="O19" s="81">
        <f t="shared" si="3"/>
        <v>93.142857142857139</v>
      </c>
      <c r="P19" s="48" t="str">
        <f t="shared" si="4"/>
        <v>Lulus</v>
      </c>
      <c r="Q19" s="11">
        <v>7</v>
      </c>
    </row>
    <row r="20" spans="1:21" ht="15.75" x14ac:dyDescent="0.25">
      <c r="A20" s="46">
        <v>13</v>
      </c>
      <c r="B20" s="20" t="s">
        <v>612</v>
      </c>
      <c r="C20" s="12">
        <v>80</v>
      </c>
      <c r="D20" s="12">
        <v>95</v>
      </c>
      <c r="E20" s="12">
        <v>80</v>
      </c>
      <c r="F20" s="11">
        <v>95</v>
      </c>
      <c r="G20" s="12">
        <v>90</v>
      </c>
      <c r="H20" s="12">
        <v>85</v>
      </c>
      <c r="I20" s="11">
        <v>80</v>
      </c>
      <c r="J20" s="12">
        <f t="shared" si="0"/>
        <v>605</v>
      </c>
      <c r="K20" s="17">
        <f t="shared" si="1"/>
        <v>86.428571428571431</v>
      </c>
      <c r="L20" s="81">
        <v>1</v>
      </c>
      <c r="M20" s="81">
        <f t="shared" si="2"/>
        <v>91.857142857142861</v>
      </c>
      <c r="N20" s="81"/>
      <c r="O20" s="81">
        <f t="shared" si="3"/>
        <v>91.857142857142861</v>
      </c>
      <c r="P20" s="48" t="str">
        <f t="shared" si="4"/>
        <v>Lulus</v>
      </c>
      <c r="Q20" s="11">
        <v>7</v>
      </c>
    </row>
    <row r="21" spans="1:21" ht="15.75" x14ac:dyDescent="0.25">
      <c r="A21" s="46">
        <v>14</v>
      </c>
      <c r="B21" s="21" t="s">
        <v>613</v>
      </c>
      <c r="C21" s="12">
        <v>95</v>
      </c>
      <c r="D21" s="12">
        <v>90</v>
      </c>
      <c r="E21" s="12">
        <v>85</v>
      </c>
      <c r="F21" s="11">
        <v>90</v>
      </c>
      <c r="G21" s="12">
        <v>90</v>
      </c>
      <c r="H21" s="12">
        <v>85</v>
      </c>
      <c r="I21" s="11">
        <v>80</v>
      </c>
      <c r="J21" s="12">
        <f t="shared" si="0"/>
        <v>615</v>
      </c>
      <c r="K21" s="17">
        <f t="shared" si="1"/>
        <v>87.857142857142861</v>
      </c>
      <c r="L21" s="81">
        <v>1</v>
      </c>
      <c r="M21" s="81">
        <f t="shared" si="2"/>
        <v>92.714285714285722</v>
      </c>
      <c r="N21" s="81"/>
      <c r="O21" s="81">
        <f t="shared" si="3"/>
        <v>92.714285714285722</v>
      </c>
      <c r="P21" s="48" t="str">
        <f t="shared" si="4"/>
        <v>Lulus</v>
      </c>
      <c r="Q21" s="11">
        <v>7</v>
      </c>
    </row>
    <row r="22" spans="1:21" ht="15.75" x14ac:dyDescent="0.25">
      <c r="A22" s="46">
        <v>15</v>
      </c>
      <c r="B22" s="21" t="s">
        <v>614</v>
      </c>
      <c r="C22" s="12">
        <v>85</v>
      </c>
      <c r="D22" s="12">
        <v>85</v>
      </c>
      <c r="E22" s="12">
        <v>85</v>
      </c>
      <c r="F22" s="11">
        <v>100</v>
      </c>
      <c r="G22" s="12">
        <v>85</v>
      </c>
      <c r="H22" s="12">
        <v>90</v>
      </c>
      <c r="I22" s="11">
        <v>75</v>
      </c>
      <c r="J22" s="12">
        <f t="shared" si="0"/>
        <v>605</v>
      </c>
      <c r="K22" s="17">
        <f t="shared" si="1"/>
        <v>86.428571428571431</v>
      </c>
      <c r="L22" s="81">
        <v>1</v>
      </c>
      <c r="M22" s="81">
        <f t="shared" si="2"/>
        <v>91.857142857142861</v>
      </c>
      <c r="N22" s="81"/>
      <c r="O22" s="81">
        <f t="shared" si="3"/>
        <v>91.857142857142861</v>
      </c>
      <c r="P22" s="48" t="str">
        <f t="shared" si="4"/>
        <v>Lulus</v>
      </c>
      <c r="Q22" s="11">
        <v>7</v>
      </c>
    </row>
    <row r="23" spans="1:21" ht="15.75" x14ac:dyDescent="0.25">
      <c r="A23" s="46">
        <v>16</v>
      </c>
      <c r="B23" s="21" t="s">
        <v>615</v>
      </c>
      <c r="C23" s="12">
        <v>85</v>
      </c>
      <c r="D23" s="12">
        <v>95</v>
      </c>
      <c r="E23" s="12">
        <v>70</v>
      </c>
      <c r="F23" s="11">
        <v>90</v>
      </c>
      <c r="G23" s="12">
        <v>90</v>
      </c>
      <c r="H23" s="12">
        <v>75</v>
      </c>
      <c r="I23" s="11">
        <v>85</v>
      </c>
      <c r="J23" s="12">
        <f t="shared" si="0"/>
        <v>590</v>
      </c>
      <c r="K23" s="17">
        <f t="shared" si="1"/>
        <v>84.285714285714292</v>
      </c>
      <c r="L23" s="81">
        <v>1</v>
      </c>
      <c r="M23" s="81">
        <f t="shared" si="2"/>
        <v>90.571428571428584</v>
      </c>
      <c r="N23" s="81"/>
      <c r="O23" s="81">
        <f t="shared" si="3"/>
        <v>90.571428571428584</v>
      </c>
      <c r="P23" s="48" t="str">
        <f t="shared" si="4"/>
        <v>Lulus</v>
      </c>
      <c r="Q23" s="11">
        <v>7</v>
      </c>
    </row>
    <row r="24" spans="1:21" ht="15.75" x14ac:dyDescent="0.25">
      <c r="A24" s="46">
        <v>17</v>
      </c>
      <c r="B24" s="21" t="s">
        <v>616</v>
      </c>
      <c r="C24" s="12">
        <v>0</v>
      </c>
      <c r="D24" s="12">
        <v>0</v>
      </c>
      <c r="E24" s="12">
        <v>0</v>
      </c>
      <c r="F24" s="11">
        <v>0</v>
      </c>
      <c r="G24" s="12">
        <v>0</v>
      </c>
      <c r="H24" s="12">
        <v>0</v>
      </c>
      <c r="I24" s="11">
        <v>0</v>
      </c>
      <c r="J24" s="12">
        <f t="shared" si="0"/>
        <v>0</v>
      </c>
      <c r="K24" s="17">
        <f t="shared" si="1"/>
        <v>0</v>
      </c>
      <c r="L24" s="81">
        <v>0</v>
      </c>
      <c r="M24" s="81">
        <f t="shared" si="2"/>
        <v>0</v>
      </c>
      <c r="N24" s="81"/>
      <c r="O24" s="81">
        <f t="shared" si="3"/>
        <v>0</v>
      </c>
      <c r="P24" s="48" t="str">
        <f t="shared" si="4"/>
        <v>Tidak Lulus</v>
      </c>
      <c r="Q24" s="11">
        <v>7</v>
      </c>
      <c r="U24">
        <v>1</v>
      </c>
    </row>
    <row r="25" spans="1:21" ht="15.75" x14ac:dyDescent="0.25">
      <c r="A25" s="46">
        <v>18</v>
      </c>
      <c r="B25" s="21" t="s">
        <v>617</v>
      </c>
      <c r="C25" s="12">
        <v>95</v>
      </c>
      <c r="D25" s="12">
        <v>95</v>
      </c>
      <c r="E25" s="12">
        <v>85</v>
      </c>
      <c r="F25" s="11">
        <v>100</v>
      </c>
      <c r="G25" s="12">
        <v>100</v>
      </c>
      <c r="H25" s="12">
        <v>85</v>
      </c>
      <c r="I25" s="11">
        <v>80</v>
      </c>
      <c r="J25" s="12">
        <f t="shared" si="0"/>
        <v>640</v>
      </c>
      <c r="K25" s="17">
        <f t="shared" si="1"/>
        <v>91.428571428571431</v>
      </c>
      <c r="L25" s="81">
        <v>1</v>
      </c>
      <c r="M25" s="81">
        <f t="shared" si="2"/>
        <v>94.857142857142861</v>
      </c>
      <c r="N25" s="81"/>
      <c r="O25" s="81">
        <f t="shared" si="3"/>
        <v>94.857142857142861</v>
      </c>
      <c r="P25" s="48" t="str">
        <f t="shared" si="4"/>
        <v>Lulus</v>
      </c>
      <c r="Q25" s="11">
        <v>7</v>
      </c>
    </row>
    <row r="26" spans="1:21" ht="15.75" x14ac:dyDescent="0.25">
      <c r="A26" s="46">
        <v>19</v>
      </c>
      <c r="B26" s="21" t="s">
        <v>618</v>
      </c>
      <c r="C26" s="12">
        <v>0</v>
      </c>
      <c r="D26" s="12">
        <v>0</v>
      </c>
      <c r="E26" s="12">
        <v>0</v>
      </c>
      <c r="F26" s="11">
        <v>0</v>
      </c>
      <c r="G26" s="12">
        <v>0</v>
      </c>
      <c r="H26" s="12">
        <v>0</v>
      </c>
      <c r="I26" s="11">
        <v>0</v>
      </c>
      <c r="J26" s="12">
        <f t="shared" si="0"/>
        <v>0</v>
      </c>
      <c r="K26" s="17">
        <f t="shared" si="1"/>
        <v>0</v>
      </c>
      <c r="L26" s="81">
        <v>0</v>
      </c>
      <c r="M26" s="81">
        <f t="shared" si="2"/>
        <v>0</v>
      </c>
      <c r="N26" s="81"/>
      <c r="O26" s="81">
        <f t="shared" si="3"/>
        <v>0</v>
      </c>
      <c r="P26" s="48" t="str">
        <f t="shared" si="4"/>
        <v>Tidak Lulus</v>
      </c>
      <c r="Q26" s="11">
        <v>7</v>
      </c>
      <c r="U26">
        <v>1</v>
      </c>
    </row>
    <row r="27" spans="1:21" ht="15.75" x14ac:dyDescent="0.25">
      <c r="A27" s="46">
        <v>20</v>
      </c>
      <c r="B27" s="21" t="s">
        <v>619</v>
      </c>
      <c r="C27" s="12">
        <v>85</v>
      </c>
      <c r="D27" s="12">
        <v>100</v>
      </c>
      <c r="E27" s="12">
        <v>85</v>
      </c>
      <c r="F27" s="11">
        <v>90</v>
      </c>
      <c r="G27" s="12">
        <v>90</v>
      </c>
      <c r="H27" s="12">
        <v>95</v>
      </c>
      <c r="I27" s="11">
        <v>75</v>
      </c>
      <c r="J27" s="12">
        <f t="shared" si="0"/>
        <v>620</v>
      </c>
      <c r="K27" s="17">
        <f t="shared" si="1"/>
        <v>88.571428571428569</v>
      </c>
      <c r="L27" s="81">
        <v>1</v>
      </c>
      <c r="M27" s="81">
        <f t="shared" si="2"/>
        <v>93.142857142857139</v>
      </c>
      <c r="N27" s="81"/>
      <c r="O27" s="81">
        <f t="shared" si="3"/>
        <v>93.142857142857139</v>
      </c>
      <c r="P27" s="48" t="str">
        <f t="shared" si="4"/>
        <v>Lulus</v>
      </c>
      <c r="Q27" s="11">
        <v>7</v>
      </c>
    </row>
    <row r="28" spans="1:21" ht="15.75" x14ac:dyDescent="0.25">
      <c r="A28" s="46">
        <v>21</v>
      </c>
      <c r="B28" s="21" t="s">
        <v>620</v>
      </c>
      <c r="C28" s="12">
        <v>75</v>
      </c>
      <c r="D28" s="12">
        <v>70</v>
      </c>
      <c r="E28" s="12">
        <v>80</v>
      </c>
      <c r="F28" s="11">
        <v>75</v>
      </c>
      <c r="G28" s="12">
        <v>80</v>
      </c>
      <c r="H28" s="12">
        <v>75</v>
      </c>
      <c r="I28" s="11">
        <v>50</v>
      </c>
      <c r="J28" s="12">
        <f t="shared" si="0"/>
        <v>505</v>
      </c>
      <c r="K28" s="17">
        <f t="shared" si="1"/>
        <v>72.142857142857139</v>
      </c>
      <c r="L28" s="81">
        <v>1</v>
      </c>
      <c r="M28" s="81">
        <f t="shared" si="2"/>
        <v>83.285714285714278</v>
      </c>
      <c r="N28" s="81"/>
      <c r="O28" s="81">
        <f t="shared" si="3"/>
        <v>83.285714285714278</v>
      </c>
      <c r="P28" s="48" t="str">
        <f t="shared" si="4"/>
        <v>Lulus</v>
      </c>
      <c r="Q28" s="11">
        <v>7</v>
      </c>
    </row>
    <row r="29" spans="1:21" ht="15.75" x14ac:dyDescent="0.25">
      <c r="A29" s="46">
        <v>22</v>
      </c>
      <c r="B29" s="21" t="s">
        <v>621</v>
      </c>
      <c r="C29" s="12">
        <v>95</v>
      </c>
      <c r="D29" s="12">
        <v>0</v>
      </c>
      <c r="E29" s="12">
        <v>85</v>
      </c>
      <c r="F29" s="11">
        <v>90</v>
      </c>
      <c r="G29" s="12">
        <v>85</v>
      </c>
      <c r="H29" s="12">
        <v>90</v>
      </c>
      <c r="I29" s="11">
        <v>65</v>
      </c>
      <c r="J29" s="12">
        <f t="shared" si="0"/>
        <v>510</v>
      </c>
      <c r="K29" s="17">
        <f t="shared" si="1"/>
        <v>72.857142857142861</v>
      </c>
      <c r="L29" s="81">
        <v>1</v>
      </c>
      <c r="M29" s="81">
        <f t="shared" si="2"/>
        <v>83.714285714285722</v>
      </c>
      <c r="N29" s="81"/>
      <c r="O29" s="81">
        <f t="shared" si="3"/>
        <v>83.714285714285722</v>
      </c>
      <c r="P29" s="48" t="str">
        <f t="shared" si="4"/>
        <v>Lulus</v>
      </c>
      <c r="Q29" s="11">
        <v>7</v>
      </c>
    </row>
    <row r="30" spans="1:21" ht="15.75" x14ac:dyDescent="0.25">
      <c r="A30" s="46">
        <v>23</v>
      </c>
      <c r="B30" s="21" t="s">
        <v>622</v>
      </c>
      <c r="C30" s="12">
        <v>85</v>
      </c>
      <c r="D30" s="12">
        <v>85</v>
      </c>
      <c r="E30" s="12">
        <v>80</v>
      </c>
      <c r="F30" s="11">
        <v>90</v>
      </c>
      <c r="G30" s="12">
        <v>95</v>
      </c>
      <c r="H30" s="12">
        <v>95</v>
      </c>
      <c r="I30" s="11">
        <v>80</v>
      </c>
      <c r="J30" s="12">
        <f t="shared" si="0"/>
        <v>610</v>
      </c>
      <c r="K30" s="17">
        <f t="shared" si="1"/>
        <v>87.142857142857139</v>
      </c>
      <c r="L30" s="81">
        <v>1</v>
      </c>
      <c r="M30" s="81">
        <f t="shared" si="2"/>
        <v>92.285714285714278</v>
      </c>
      <c r="N30" s="81"/>
      <c r="O30" s="81">
        <f t="shared" si="3"/>
        <v>92.285714285714278</v>
      </c>
      <c r="P30" s="48" t="str">
        <f t="shared" si="4"/>
        <v>Lulus</v>
      </c>
      <c r="Q30" s="11">
        <v>7</v>
      </c>
    </row>
    <row r="31" spans="1:21" ht="15.75" x14ac:dyDescent="0.25">
      <c r="A31" s="46">
        <v>24</v>
      </c>
      <c r="B31" s="21" t="s">
        <v>623</v>
      </c>
      <c r="C31" s="12">
        <v>95</v>
      </c>
      <c r="D31" s="12">
        <v>90</v>
      </c>
      <c r="E31" s="12">
        <v>85</v>
      </c>
      <c r="F31" s="11">
        <v>90</v>
      </c>
      <c r="G31" s="12">
        <v>90</v>
      </c>
      <c r="H31" s="12">
        <v>95</v>
      </c>
      <c r="I31" s="11">
        <v>90</v>
      </c>
      <c r="J31" s="12">
        <f t="shared" si="0"/>
        <v>635</v>
      </c>
      <c r="K31" s="17">
        <f t="shared" si="1"/>
        <v>90.714285714285708</v>
      </c>
      <c r="L31" s="81">
        <v>1</v>
      </c>
      <c r="M31" s="81">
        <f t="shared" si="2"/>
        <v>94.428571428571416</v>
      </c>
      <c r="N31" s="81"/>
      <c r="O31" s="81">
        <f t="shared" si="3"/>
        <v>94.428571428571416</v>
      </c>
      <c r="P31" s="48" t="str">
        <f t="shared" si="4"/>
        <v>Lulus</v>
      </c>
      <c r="Q31" s="11">
        <v>7</v>
      </c>
    </row>
    <row r="32" spans="1:21" ht="15.75" x14ac:dyDescent="0.25">
      <c r="A32" s="46">
        <v>25</v>
      </c>
      <c r="B32" s="21" t="s">
        <v>624</v>
      </c>
      <c r="C32" s="12">
        <v>85</v>
      </c>
      <c r="D32" s="12">
        <v>90</v>
      </c>
      <c r="E32" s="12">
        <v>85</v>
      </c>
      <c r="F32" s="11">
        <v>90</v>
      </c>
      <c r="G32" s="12">
        <v>80</v>
      </c>
      <c r="H32" s="12">
        <v>90</v>
      </c>
      <c r="I32" s="11">
        <v>80</v>
      </c>
      <c r="J32" s="12">
        <f t="shared" si="0"/>
        <v>600</v>
      </c>
      <c r="K32" s="17">
        <f t="shared" si="1"/>
        <v>85.714285714285708</v>
      </c>
      <c r="L32" s="81">
        <v>1</v>
      </c>
      <c r="M32" s="81">
        <f t="shared" si="2"/>
        <v>91.428571428571416</v>
      </c>
      <c r="N32" s="81"/>
      <c r="O32" s="81">
        <f t="shared" si="3"/>
        <v>91.428571428571416</v>
      </c>
      <c r="P32" s="48" t="str">
        <f t="shared" si="4"/>
        <v>Lulus</v>
      </c>
      <c r="Q32" s="11">
        <v>7</v>
      </c>
    </row>
    <row r="33" spans="1:21" ht="15.75" x14ac:dyDescent="0.25">
      <c r="A33" s="46">
        <v>26</v>
      </c>
      <c r="B33" s="21" t="s">
        <v>625</v>
      </c>
      <c r="C33" s="12">
        <v>95</v>
      </c>
      <c r="D33" s="12">
        <v>90</v>
      </c>
      <c r="E33" s="12">
        <v>95</v>
      </c>
      <c r="F33" s="11">
        <v>95</v>
      </c>
      <c r="G33" s="12">
        <v>95</v>
      </c>
      <c r="H33" s="12">
        <v>100</v>
      </c>
      <c r="I33" s="11">
        <v>0</v>
      </c>
      <c r="J33" s="12">
        <f t="shared" si="0"/>
        <v>570</v>
      </c>
      <c r="K33" s="17">
        <f t="shared" si="1"/>
        <v>81.428571428571431</v>
      </c>
      <c r="L33" s="81">
        <v>1</v>
      </c>
      <c r="M33" s="81">
        <f t="shared" si="2"/>
        <v>88.857142857142861</v>
      </c>
      <c r="N33" s="81"/>
      <c r="O33" s="81">
        <f t="shared" si="3"/>
        <v>88.857142857142861</v>
      </c>
      <c r="P33" s="48" t="str">
        <f t="shared" si="4"/>
        <v>Lulus</v>
      </c>
      <c r="Q33" s="11">
        <v>7</v>
      </c>
    </row>
    <row r="34" spans="1:21" ht="15.75" x14ac:dyDescent="0.25">
      <c r="A34" s="46">
        <v>27</v>
      </c>
      <c r="B34" s="21" t="s">
        <v>626</v>
      </c>
      <c r="C34" s="12">
        <v>90</v>
      </c>
      <c r="D34" s="12">
        <v>90</v>
      </c>
      <c r="E34" s="12">
        <v>85</v>
      </c>
      <c r="F34" s="11">
        <v>80</v>
      </c>
      <c r="G34" s="12">
        <v>90</v>
      </c>
      <c r="H34" s="12">
        <v>80</v>
      </c>
      <c r="I34" s="11">
        <v>85</v>
      </c>
      <c r="J34" s="12">
        <f t="shared" si="0"/>
        <v>600</v>
      </c>
      <c r="K34" s="17">
        <f t="shared" si="1"/>
        <v>85.714285714285708</v>
      </c>
      <c r="L34" s="81">
        <v>1</v>
      </c>
      <c r="M34" s="81">
        <f t="shared" si="2"/>
        <v>91.428571428571416</v>
      </c>
      <c r="N34" s="81"/>
      <c r="O34" s="81">
        <f t="shared" si="3"/>
        <v>91.428571428571416</v>
      </c>
      <c r="P34" s="48" t="str">
        <f t="shared" si="4"/>
        <v>Lulus</v>
      </c>
      <c r="Q34" s="11">
        <v>7</v>
      </c>
    </row>
    <row r="35" spans="1:21" ht="15.75" x14ac:dyDescent="0.25">
      <c r="A35" s="46">
        <v>28</v>
      </c>
      <c r="B35" s="21" t="s">
        <v>627</v>
      </c>
      <c r="C35" s="12">
        <v>90</v>
      </c>
      <c r="D35" s="12">
        <v>90</v>
      </c>
      <c r="E35" s="12">
        <v>90</v>
      </c>
      <c r="F35" s="11">
        <v>100</v>
      </c>
      <c r="G35" s="12">
        <v>90</v>
      </c>
      <c r="H35" s="12">
        <v>95</v>
      </c>
      <c r="I35" s="11">
        <v>90</v>
      </c>
      <c r="J35" s="12">
        <f t="shared" si="0"/>
        <v>645</v>
      </c>
      <c r="K35" s="17">
        <f t="shared" si="1"/>
        <v>92.142857142857139</v>
      </c>
      <c r="L35" s="81">
        <v>1</v>
      </c>
      <c r="M35" s="81">
        <f t="shared" si="2"/>
        <v>95.285714285714278</v>
      </c>
      <c r="N35" s="81"/>
      <c r="O35" s="81">
        <f t="shared" si="3"/>
        <v>95.285714285714278</v>
      </c>
      <c r="P35" s="48" t="str">
        <f t="shared" si="4"/>
        <v>Lulus</v>
      </c>
      <c r="Q35" s="11">
        <v>7</v>
      </c>
    </row>
    <row r="36" spans="1:21" ht="15.75" x14ac:dyDescent="0.25">
      <c r="A36" s="46">
        <v>29</v>
      </c>
      <c r="B36" s="21" t="s">
        <v>628</v>
      </c>
      <c r="C36" s="12">
        <v>90</v>
      </c>
      <c r="D36" s="12">
        <v>85</v>
      </c>
      <c r="E36" s="12">
        <v>85</v>
      </c>
      <c r="F36" s="11">
        <v>90</v>
      </c>
      <c r="G36" s="12">
        <v>100</v>
      </c>
      <c r="H36" s="12">
        <v>90</v>
      </c>
      <c r="I36" s="11">
        <v>95</v>
      </c>
      <c r="J36" s="12">
        <f t="shared" si="0"/>
        <v>635</v>
      </c>
      <c r="K36" s="17">
        <f t="shared" si="1"/>
        <v>90.714285714285708</v>
      </c>
      <c r="L36" s="81">
        <v>1</v>
      </c>
      <c r="M36" s="81">
        <f t="shared" si="2"/>
        <v>94.428571428571416</v>
      </c>
      <c r="N36" s="81"/>
      <c r="O36" s="81">
        <f t="shared" si="3"/>
        <v>94.428571428571416</v>
      </c>
      <c r="P36" s="48" t="str">
        <f t="shared" si="4"/>
        <v>Lulus</v>
      </c>
      <c r="Q36" s="11">
        <v>7</v>
      </c>
    </row>
    <row r="37" spans="1:21" ht="15.75" x14ac:dyDescent="0.25">
      <c r="A37" s="46">
        <v>30</v>
      </c>
      <c r="B37" s="21" t="s">
        <v>629</v>
      </c>
      <c r="C37" s="12">
        <v>90</v>
      </c>
      <c r="D37" s="12">
        <v>95</v>
      </c>
      <c r="E37" s="12">
        <v>90</v>
      </c>
      <c r="F37" s="11">
        <v>90</v>
      </c>
      <c r="G37" s="12">
        <v>90</v>
      </c>
      <c r="H37" s="12">
        <v>90</v>
      </c>
      <c r="I37" s="11">
        <v>75</v>
      </c>
      <c r="J37" s="12">
        <f t="shared" si="0"/>
        <v>620</v>
      </c>
      <c r="K37" s="17">
        <f t="shared" si="1"/>
        <v>88.571428571428569</v>
      </c>
      <c r="L37" s="81">
        <v>1</v>
      </c>
      <c r="M37" s="81">
        <f t="shared" si="2"/>
        <v>93.142857142857139</v>
      </c>
      <c r="N37" s="81"/>
      <c r="O37" s="81">
        <f t="shared" si="3"/>
        <v>93.142857142857139</v>
      </c>
      <c r="P37" s="48" t="str">
        <f t="shared" si="4"/>
        <v>Lulus</v>
      </c>
      <c r="Q37" s="11">
        <v>7</v>
      </c>
    </row>
    <row r="38" spans="1:21" ht="15.75" x14ac:dyDescent="0.25">
      <c r="A38" s="46">
        <v>31</v>
      </c>
      <c r="B38" s="21" t="s">
        <v>630</v>
      </c>
      <c r="C38" s="12">
        <v>85</v>
      </c>
      <c r="D38" s="12">
        <v>95</v>
      </c>
      <c r="E38" s="12">
        <v>80</v>
      </c>
      <c r="F38" s="11">
        <v>95</v>
      </c>
      <c r="G38" s="12">
        <v>95</v>
      </c>
      <c r="H38" s="12">
        <v>95</v>
      </c>
      <c r="I38" s="11">
        <v>75</v>
      </c>
      <c r="J38" s="12">
        <f t="shared" si="0"/>
        <v>620</v>
      </c>
      <c r="K38" s="17">
        <f t="shared" si="1"/>
        <v>88.571428571428569</v>
      </c>
      <c r="L38" s="81">
        <v>1</v>
      </c>
      <c r="M38" s="81">
        <f t="shared" si="2"/>
        <v>93.142857142857139</v>
      </c>
      <c r="N38" s="81"/>
      <c r="O38" s="81">
        <f t="shared" si="3"/>
        <v>93.142857142857139</v>
      </c>
      <c r="P38" s="48" t="str">
        <f t="shared" si="4"/>
        <v>Lulus</v>
      </c>
      <c r="Q38" s="11">
        <v>7</v>
      </c>
    </row>
    <row r="39" spans="1:21" ht="15.75" x14ac:dyDescent="0.25">
      <c r="A39" s="46">
        <v>32</v>
      </c>
      <c r="B39" s="21" t="s">
        <v>631</v>
      </c>
      <c r="C39" s="12">
        <v>0</v>
      </c>
      <c r="D39" s="12">
        <v>0</v>
      </c>
      <c r="E39" s="12">
        <v>0</v>
      </c>
      <c r="F39" s="11">
        <v>0</v>
      </c>
      <c r="G39" s="12">
        <v>0</v>
      </c>
      <c r="H39" s="12">
        <v>0</v>
      </c>
      <c r="I39" s="11">
        <v>0</v>
      </c>
      <c r="J39" s="12">
        <f t="shared" si="0"/>
        <v>0</v>
      </c>
      <c r="K39" s="17">
        <f t="shared" si="1"/>
        <v>0</v>
      </c>
      <c r="L39" s="81">
        <v>1</v>
      </c>
      <c r="M39" s="81">
        <f t="shared" si="2"/>
        <v>40</v>
      </c>
      <c r="N39" s="81"/>
      <c r="O39" s="81">
        <f t="shared" si="3"/>
        <v>40</v>
      </c>
      <c r="P39" s="48" t="str">
        <f t="shared" si="4"/>
        <v>Tidak Lulus</v>
      </c>
      <c r="Q39" s="11">
        <v>7</v>
      </c>
      <c r="U39">
        <v>1</v>
      </c>
    </row>
    <row r="40" spans="1:21" ht="15.75" x14ac:dyDescent="0.25">
      <c r="A40" s="46">
        <v>33</v>
      </c>
      <c r="B40" s="20" t="s">
        <v>632</v>
      </c>
      <c r="C40" s="12">
        <v>80</v>
      </c>
      <c r="D40" s="12">
        <v>85</v>
      </c>
      <c r="E40" s="12">
        <v>70</v>
      </c>
      <c r="F40" s="11">
        <v>80</v>
      </c>
      <c r="G40" s="12">
        <v>85</v>
      </c>
      <c r="H40" s="12">
        <v>0</v>
      </c>
      <c r="I40" s="11">
        <v>75</v>
      </c>
      <c r="J40" s="12">
        <f t="shared" si="0"/>
        <v>475</v>
      </c>
      <c r="K40" s="17">
        <f t="shared" si="1"/>
        <v>67.857142857142861</v>
      </c>
      <c r="L40" s="81">
        <v>1</v>
      </c>
      <c r="M40" s="81">
        <f t="shared" si="2"/>
        <v>80.714285714285722</v>
      </c>
      <c r="N40" s="81"/>
      <c r="O40" s="81">
        <f t="shared" si="3"/>
        <v>80.714285714285722</v>
      </c>
      <c r="P40" s="48" t="str">
        <f t="shared" si="4"/>
        <v>Lulus</v>
      </c>
      <c r="Q40" s="11">
        <v>7</v>
      </c>
    </row>
    <row r="41" spans="1:21" ht="15.75" x14ac:dyDescent="0.25">
      <c r="A41" s="46">
        <v>34</v>
      </c>
      <c r="B41" s="20" t="s">
        <v>633</v>
      </c>
      <c r="C41" s="12">
        <v>0</v>
      </c>
      <c r="D41" s="12">
        <v>0</v>
      </c>
      <c r="E41" s="12">
        <v>0</v>
      </c>
      <c r="F41" s="11">
        <v>0</v>
      </c>
      <c r="G41" s="12">
        <v>0</v>
      </c>
      <c r="H41" s="12">
        <v>0</v>
      </c>
      <c r="I41" s="11">
        <v>65</v>
      </c>
      <c r="J41" s="12">
        <f t="shared" ref="J41:J72" si="5">SUM(C41:I41)</f>
        <v>65</v>
      </c>
      <c r="K41" s="17">
        <f t="shared" si="1"/>
        <v>9.2857142857142865</v>
      </c>
      <c r="L41" s="81">
        <v>1</v>
      </c>
      <c r="M41" s="81">
        <f t="shared" si="2"/>
        <v>45.571428571428569</v>
      </c>
      <c r="N41" s="81"/>
      <c r="O41" s="81">
        <f t="shared" si="3"/>
        <v>45.571428571428569</v>
      </c>
      <c r="P41" s="48" t="str">
        <f t="shared" si="4"/>
        <v>Tidak Lulus</v>
      </c>
      <c r="Q41" s="11">
        <v>7</v>
      </c>
      <c r="U41">
        <v>1</v>
      </c>
    </row>
    <row r="42" spans="1:21" ht="15.75" x14ac:dyDescent="0.25">
      <c r="A42" s="46">
        <v>35</v>
      </c>
      <c r="B42" s="20" t="s">
        <v>634</v>
      </c>
      <c r="C42" s="12">
        <v>80</v>
      </c>
      <c r="D42" s="12">
        <v>70</v>
      </c>
      <c r="E42" s="12">
        <v>80</v>
      </c>
      <c r="F42" s="11">
        <v>55</v>
      </c>
      <c r="G42" s="12">
        <v>90</v>
      </c>
      <c r="H42" s="12">
        <v>75</v>
      </c>
      <c r="I42" s="11">
        <v>50</v>
      </c>
      <c r="J42" s="12">
        <f t="shared" si="5"/>
        <v>500</v>
      </c>
      <c r="K42" s="17">
        <f t="shared" si="1"/>
        <v>71.428571428571431</v>
      </c>
      <c r="L42" s="81">
        <v>1</v>
      </c>
      <c r="M42" s="81">
        <f t="shared" si="2"/>
        <v>82.857142857142861</v>
      </c>
      <c r="N42" s="81"/>
      <c r="O42" s="81">
        <f t="shared" si="3"/>
        <v>82.857142857142861</v>
      </c>
      <c r="P42" s="48" t="str">
        <f t="shared" si="4"/>
        <v>Lulus</v>
      </c>
      <c r="Q42" s="11">
        <v>7</v>
      </c>
    </row>
    <row r="43" spans="1:21" ht="15.75" x14ac:dyDescent="0.25">
      <c r="A43" s="46">
        <v>36</v>
      </c>
      <c r="B43" s="20" t="s">
        <v>635</v>
      </c>
      <c r="C43" s="12">
        <v>90</v>
      </c>
      <c r="D43" s="12">
        <v>95</v>
      </c>
      <c r="E43" s="12">
        <v>85</v>
      </c>
      <c r="F43" s="11">
        <v>95</v>
      </c>
      <c r="G43" s="12">
        <v>90</v>
      </c>
      <c r="H43" s="12">
        <v>95</v>
      </c>
      <c r="I43" s="11">
        <v>85</v>
      </c>
      <c r="J43" s="12">
        <f t="shared" si="5"/>
        <v>635</v>
      </c>
      <c r="K43" s="17">
        <f t="shared" si="1"/>
        <v>90.714285714285708</v>
      </c>
      <c r="L43" s="81">
        <v>1</v>
      </c>
      <c r="M43" s="81">
        <f t="shared" si="2"/>
        <v>94.428571428571416</v>
      </c>
      <c r="N43" s="81"/>
      <c r="O43" s="81">
        <f t="shared" si="3"/>
        <v>94.428571428571416</v>
      </c>
      <c r="P43" s="48" t="str">
        <f t="shared" si="4"/>
        <v>Lulus</v>
      </c>
      <c r="Q43" s="11">
        <v>7</v>
      </c>
    </row>
    <row r="44" spans="1:21" ht="15.75" x14ac:dyDescent="0.25">
      <c r="A44" s="46">
        <v>37</v>
      </c>
      <c r="B44" s="20" t="s">
        <v>636</v>
      </c>
      <c r="C44" s="12">
        <v>60</v>
      </c>
      <c r="D44" s="12">
        <v>0</v>
      </c>
      <c r="E44" s="12">
        <v>0</v>
      </c>
      <c r="F44" s="11">
        <v>80</v>
      </c>
      <c r="G44" s="12">
        <v>80</v>
      </c>
      <c r="H44" s="12">
        <v>90</v>
      </c>
      <c r="I44" s="11">
        <v>70</v>
      </c>
      <c r="J44" s="12">
        <f t="shared" si="5"/>
        <v>380</v>
      </c>
      <c r="K44" s="17">
        <f t="shared" si="1"/>
        <v>54.285714285714285</v>
      </c>
      <c r="L44" s="81">
        <v>1</v>
      </c>
      <c r="M44" s="81">
        <f t="shared" si="2"/>
        <v>72.571428571428569</v>
      </c>
      <c r="N44" s="81"/>
      <c r="O44" s="81">
        <f t="shared" si="3"/>
        <v>72.571428571428569</v>
      </c>
      <c r="P44" s="48" t="str">
        <f t="shared" si="4"/>
        <v>Lulus</v>
      </c>
      <c r="Q44" s="11">
        <v>7</v>
      </c>
    </row>
    <row r="45" spans="1:21" ht="15.75" x14ac:dyDescent="0.25">
      <c r="A45" s="46">
        <v>38</v>
      </c>
      <c r="B45" s="20" t="s">
        <v>637</v>
      </c>
      <c r="C45" s="12">
        <v>95</v>
      </c>
      <c r="D45" s="12">
        <v>95</v>
      </c>
      <c r="E45" s="12">
        <v>85</v>
      </c>
      <c r="F45" s="11">
        <v>90</v>
      </c>
      <c r="G45" s="12">
        <v>100</v>
      </c>
      <c r="H45" s="12">
        <v>100</v>
      </c>
      <c r="I45" s="11">
        <v>85</v>
      </c>
      <c r="J45" s="12">
        <f t="shared" si="5"/>
        <v>650</v>
      </c>
      <c r="K45" s="17">
        <f t="shared" si="1"/>
        <v>92.857142857142861</v>
      </c>
      <c r="L45" s="81">
        <v>1</v>
      </c>
      <c r="M45" s="81">
        <f t="shared" si="2"/>
        <v>95.714285714285722</v>
      </c>
      <c r="N45" s="81"/>
      <c r="O45" s="81">
        <f t="shared" si="3"/>
        <v>95.714285714285722</v>
      </c>
      <c r="P45" s="48" t="str">
        <f t="shared" si="4"/>
        <v>Lulus</v>
      </c>
      <c r="Q45" s="11">
        <v>7</v>
      </c>
    </row>
    <row r="46" spans="1:21" ht="15.75" x14ac:dyDescent="0.25">
      <c r="A46" s="46">
        <v>39</v>
      </c>
      <c r="B46" s="20" t="s">
        <v>638</v>
      </c>
      <c r="C46" s="12">
        <v>85</v>
      </c>
      <c r="D46" s="12">
        <v>90</v>
      </c>
      <c r="E46" s="12">
        <v>85</v>
      </c>
      <c r="F46" s="11">
        <v>95</v>
      </c>
      <c r="G46" s="12">
        <v>100</v>
      </c>
      <c r="H46" s="12">
        <v>90</v>
      </c>
      <c r="I46" s="11">
        <v>65</v>
      </c>
      <c r="J46" s="12">
        <f t="shared" si="5"/>
        <v>610</v>
      </c>
      <c r="K46" s="17">
        <f t="shared" si="1"/>
        <v>87.142857142857139</v>
      </c>
      <c r="L46" s="81">
        <v>1</v>
      </c>
      <c r="M46" s="81">
        <f t="shared" si="2"/>
        <v>92.285714285714278</v>
      </c>
      <c r="N46" s="81"/>
      <c r="O46" s="81">
        <f t="shared" si="3"/>
        <v>92.285714285714278</v>
      </c>
      <c r="P46" s="48" t="str">
        <f t="shared" si="4"/>
        <v>Lulus</v>
      </c>
      <c r="Q46" s="11">
        <v>7</v>
      </c>
    </row>
    <row r="47" spans="1:21" ht="15.75" x14ac:dyDescent="0.25">
      <c r="A47" s="46">
        <v>40</v>
      </c>
      <c r="B47" s="20" t="s">
        <v>639</v>
      </c>
      <c r="C47" s="12">
        <v>85</v>
      </c>
      <c r="D47" s="12">
        <v>85</v>
      </c>
      <c r="E47" s="12">
        <v>85</v>
      </c>
      <c r="F47" s="11">
        <v>95</v>
      </c>
      <c r="G47" s="12">
        <v>90</v>
      </c>
      <c r="H47" s="12">
        <v>95</v>
      </c>
      <c r="I47" s="11">
        <v>75</v>
      </c>
      <c r="J47" s="12">
        <f t="shared" si="5"/>
        <v>610</v>
      </c>
      <c r="K47" s="17">
        <f t="shared" si="1"/>
        <v>87.142857142857139</v>
      </c>
      <c r="L47" s="81">
        <v>1</v>
      </c>
      <c r="M47" s="81">
        <f t="shared" si="2"/>
        <v>92.285714285714278</v>
      </c>
      <c r="N47" s="81"/>
      <c r="O47" s="81">
        <f t="shared" si="3"/>
        <v>92.285714285714278</v>
      </c>
      <c r="P47" s="48" t="str">
        <f t="shared" si="4"/>
        <v>Lulus</v>
      </c>
      <c r="Q47" s="11">
        <v>7</v>
      </c>
    </row>
    <row r="48" spans="1:21" ht="15.75" x14ac:dyDescent="0.25">
      <c r="A48" s="46">
        <v>41</v>
      </c>
      <c r="B48" s="20" t="s">
        <v>640</v>
      </c>
      <c r="C48" s="12">
        <v>95</v>
      </c>
      <c r="D48" s="12">
        <v>95</v>
      </c>
      <c r="E48" s="12">
        <v>85</v>
      </c>
      <c r="F48" s="11">
        <v>95</v>
      </c>
      <c r="G48" s="12">
        <v>90</v>
      </c>
      <c r="H48" s="12">
        <v>80</v>
      </c>
      <c r="I48" s="11">
        <v>65</v>
      </c>
      <c r="J48" s="12">
        <f t="shared" si="5"/>
        <v>605</v>
      </c>
      <c r="K48" s="17">
        <f t="shared" si="1"/>
        <v>86.428571428571431</v>
      </c>
      <c r="L48" s="81">
        <v>1</v>
      </c>
      <c r="M48" s="81">
        <f t="shared" si="2"/>
        <v>91.857142857142861</v>
      </c>
      <c r="N48" s="81"/>
      <c r="O48" s="81">
        <f t="shared" si="3"/>
        <v>91.857142857142861</v>
      </c>
      <c r="P48" s="48" t="str">
        <f t="shared" si="4"/>
        <v>Lulus</v>
      </c>
      <c r="Q48" s="11">
        <v>7</v>
      </c>
    </row>
    <row r="49" spans="1:21" ht="15.75" x14ac:dyDescent="0.25">
      <c r="A49" s="46">
        <v>42</v>
      </c>
      <c r="B49" s="20" t="s">
        <v>641</v>
      </c>
      <c r="C49" s="12">
        <v>85</v>
      </c>
      <c r="D49" s="12">
        <v>95</v>
      </c>
      <c r="E49" s="12">
        <v>85</v>
      </c>
      <c r="F49" s="11">
        <v>100</v>
      </c>
      <c r="G49" s="12">
        <v>95</v>
      </c>
      <c r="H49" s="12">
        <v>95</v>
      </c>
      <c r="I49" s="11">
        <v>75</v>
      </c>
      <c r="J49" s="12">
        <f t="shared" si="5"/>
        <v>630</v>
      </c>
      <c r="K49" s="17">
        <f t="shared" si="1"/>
        <v>90</v>
      </c>
      <c r="L49" s="81">
        <v>1</v>
      </c>
      <c r="M49" s="81">
        <f t="shared" si="2"/>
        <v>94</v>
      </c>
      <c r="N49" s="81"/>
      <c r="O49" s="81">
        <f t="shared" si="3"/>
        <v>94</v>
      </c>
      <c r="P49" s="48" t="str">
        <f t="shared" si="4"/>
        <v>Lulus</v>
      </c>
      <c r="Q49" s="11">
        <v>7</v>
      </c>
    </row>
    <row r="50" spans="1:21" ht="15.75" x14ac:dyDescent="0.25">
      <c r="A50" s="46">
        <v>43</v>
      </c>
      <c r="B50" s="20" t="s">
        <v>642</v>
      </c>
      <c r="C50" s="12">
        <v>95</v>
      </c>
      <c r="D50" s="12">
        <v>90</v>
      </c>
      <c r="E50" s="12">
        <v>85</v>
      </c>
      <c r="F50" s="11">
        <v>95</v>
      </c>
      <c r="G50" s="12">
        <v>95</v>
      </c>
      <c r="H50" s="12">
        <v>100</v>
      </c>
      <c r="I50" s="11">
        <v>85</v>
      </c>
      <c r="J50" s="12">
        <f t="shared" si="5"/>
        <v>645</v>
      </c>
      <c r="K50" s="17">
        <f t="shared" si="1"/>
        <v>92.142857142857139</v>
      </c>
      <c r="L50" s="81">
        <v>1</v>
      </c>
      <c r="M50" s="81">
        <f t="shared" si="2"/>
        <v>95.285714285714278</v>
      </c>
      <c r="N50" s="81"/>
      <c r="O50" s="81">
        <f t="shared" si="3"/>
        <v>95.285714285714278</v>
      </c>
      <c r="P50" s="48" t="str">
        <f t="shared" si="4"/>
        <v>Lulus</v>
      </c>
      <c r="Q50" s="11">
        <v>7</v>
      </c>
    </row>
    <row r="51" spans="1:21" ht="15.75" x14ac:dyDescent="0.25">
      <c r="A51" s="46">
        <v>44</v>
      </c>
      <c r="B51" s="20" t="s">
        <v>643</v>
      </c>
      <c r="C51" s="12">
        <v>80</v>
      </c>
      <c r="D51" s="12">
        <v>95</v>
      </c>
      <c r="E51" s="12">
        <v>85</v>
      </c>
      <c r="F51" s="11">
        <v>90</v>
      </c>
      <c r="G51" s="12">
        <v>100</v>
      </c>
      <c r="H51" s="12">
        <v>95</v>
      </c>
      <c r="I51" s="11">
        <v>50</v>
      </c>
      <c r="J51" s="12">
        <f t="shared" si="5"/>
        <v>595</v>
      </c>
      <c r="K51" s="17">
        <f t="shared" si="1"/>
        <v>85</v>
      </c>
      <c r="L51" s="81">
        <v>1</v>
      </c>
      <c r="M51" s="81">
        <f t="shared" si="2"/>
        <v>91</v>
      </c>
      <c r="N51" s="81"/>
      <c r="O51" s="81">
        <f t="shared" si="3"/>
        <v>91</v>
      </c>
      <c r="P51" s="48" t="str">
        <f t="shared" si="4"/>
        <v>Lulus</v>
      </c>
      <c r="Q51" s="11">
        <v>7</v>
      </c>
    </row>
    <row r="52" spans="1:21" ht="15.75" x14ac:dyDescent="0.25">
      <c r="A52" s="46">
        <v>45</v>
      </c>
      <c r="B52" s="20" t="s">
        <v>644</v>
      </c>
      <c r="C52" s="12">
        <v>90</v>
      </c>
      <c r="D52" s="12">
        <v>90</v>
      </c>
      <c r="E52" s="12">
        <v>85</v>
      </c>
      <c r="F52" s="11">
        <v>85</v>
      </c>
      <c r="G52" s="12">
        <v>90</v>
      </c>
      <c r="H52" s="12">
        <v>80</v>
      </c>
      <c r="I52" s="11">
        <v>70</v>
      </c>
      <c r="J52" s="12">
        <f t="shared" si="5"/>
        <v>590</v>
      </c>
      <c r="K52" s="17">
        <f t="shared" si="1"/>
        <v>84.285714285714292</v>
      </c>
      <c r="L52" s="81">
        <v>1</v>
      </c>
      <c r="M52" s="81">
        <f t="shared" si="2"/>
        <v>90.571428571428584</v>
      </c>
      <c r="N52" s="81"/>
      <c r="O52" s="81">
        <f t="shared" si="3"/>
        <v>90.571428571428584</v>
      </c>
      <c r="P52" s="48" t="str">
        <f t="shared" si="4"/>
        <v>Lulus</v>
      </c>
      <c r="Q52" s="11">
        <v>7</v>
      </c>
    </row>
    <row r="53" spans="1:21" ht="15.75" x14ac:dyDescent="0.25">
      <c r="A53" s="46">
        <v>46</v>
      </c>
      <c r="B53" s="20" t="s">
        <v>645</v>
      </c>
      <c r="C53" s="12">
        <v>80</v>
      </c>
      <c r="D53" s="12">
        <v>90</v>
      </c>
      <c r="E53" s="12">
        <v>90</v>
      </c>
      <c r="F53" s="11">
        <v>85</v>
      </c>
      <c r="G53" s="12">
        <v>85</v>
      </c>
      <c r="H53" s="12">
        <v>75</v>
      </c>
      <c r="I53" s="11">
        <v>70</v>
      </c>
      <c r="J53" s="12">
        <f t="shared" si="5"/>
        <v>575</v>
      </c>
      <c r="K53" s="17">
        <f t="shared" si="1"/>
        <v>82.142857142857139</v>
      </c>
      <c r="L53" s="81">
        <v>1</v>
      </c>
      <c r="M53" s="81">
        <f t="shared" si="2"/>
        <v>89.285714285714278</v>
      </c>
      <c r="N53" s="81"/>
      <c r="O53" s="81">
        <f t="shared" si="3"/>
        <v>89.285714285714278</v>
      </c>
      <c r="P53" s="48" t="str">
        <f t="shared" si="4"/>
        <v>Lulus</v>
      </c>
      <c r="Q53" s="11">
        <v>7</v>
      </c>
    </row>
    <row r="54" spans="1:21" ht="15.75" x14ac:dyDescent="0.25">
      <c r="A54" s="46">
        <v>47</v>
      </c>
      <c r="B54" s="20" t="s">
        <v>646</v>
      </c>
      <c r="C54" s="12">
        <v>95</v>
      </c>
      <c r="D54" s="12">
        <v>95</v>
      </c>
      <c r="E54" s="12">
        <v>90</v>
      </c>
      <c r="F54" s="11">
        <v>100</v>
      </c>
      <c r="G54" s="12">
        <v>95</v>
      </c>
      <c r="H54" s="12">
        <v>95</v>
      </c>
      <c r="I54" s="11">
        <v>90</v>
      </c>
      <c r="J54" s="12">
        <f t="shared" si="5"/>
        <v>660</v>
      </c>
      <c r="K54" s="17">
        <f t="shared" si="1"/>
        <v>94.285714285714292</v>
      </c>
      <c r="L54" s="81">
        <v>1</v>
      </c>
      <c r="M54" s="81">
        <f t="shared" si="2"/>
        <v>96.571428571428584</v>
      </c>
      <c r="N54" s="81"/>
      <c r="O54" s="81">
        <f t="shared" si="3"/>
        <v>96.571428571428584</v>
      </c>
      <c r="P54" s="48" t="str">
        <f t="shared" si="4"/>
        <v>Lulus</v>
      </c>
      <c r="Q54" s="11">
        <v>7</v>
      </c>
    </row>
    <row r="55" spans="1:21" ht="15.75" x14ac:dyDescent="0.25">
      <c r="A55" s="46">
        <v>48</v>
      </c>
      <c r="B55" s="20" t="s">
        <v>647</v>
      </c>
      <c r="C55" s="12">
        <v>80</v>
      </c>
      <c r="D55" s="12">
        <v>95</v>
      </c>
      <c r="E55" s="12">
        <v>85</v>
      </c>
      <c r="F55" s="11">
        <v>85</v>
      </c>
      <c r="G55" s="12">
        <v>90</v>
      </c>
      <c r="H55" s="12">
        <v>95</v>
      </c>
      <c r="I55" s="11">
        <v>65</v>
      </c>
      <c r="J55" s="12">
        <f t="shared" si="5"/>
        <v>595</v>
      </c>
      <c r="K55" s="17">
        <f t="shared" si="1"/>
        <v>85</v>
      </c>
      <c r="L55" s="81">
        <v>1</v>
      </c>
      <c r="M55" s="81">
        <f t="shared" si="2"/>
        <v>91</v>
      </c>
      <c r="N55" s="81"/>
      <c r="O55" s="81">
        <f t="shared" si="3"/>
        <v>91</v>
      </c>
      <c r="P55" s="48" t="str">
        <f t="shared" si="4"/>
        <v>Lulus</v>
      </c>
      <c r="Q55" s="11">
        <v>7</v>
      </c>
    </row>
    <row r="56" spans="1:21" ht="15.75" x14ac:dyDescent="0.25">
      <c r="A56" s="46">
        <v>49</v>
      </c>
      <c r="B56" s="20" t="s">
        <v>648</v>
      </c>
      <c r="C56" s="12">
        <v>85</v>
      </c>
      <c r="D56" s="12">
        <v>90</v>
      </c>
      <c r="E56" s="12">
        <v>80</v>
      </c>
      <c r="F56" s="11">
        <v>95</v>
      </c>
      <c r="G56" s="12">
        <v>95</v>
      </c>
      <c r="H56" s="12">
        <v>95</v>
      </c>
      <c r="I56" s="11">
        <v>75</v>
      </c>
      <c r="J56" s="12">
        <f t="shared" si="5"/>
        <v>615</v>
      </c>
      <c r="K56" s="17">
        <f t="shared" si="1"/>
        <v>87.857142857142861</v>
      </c>
      <c r="L56" s="81">
        <v>1</v>
      </c>
      <c r="M56" s="81">
        <f t="shared" si="2"/>
        <v>92.714285714285722</v>
      </c>
      <c r="N56" s="81"/>
      <c r="O56" s="81">
        <f t="shared" si="3"/>
        <v>92.714285714285722</v>
      </c>
      <c r="P56" s="48" t="str">
        <f t="shared" si="4"/>
        <v>Lulus</v>
      </c>
      <c r="Q56" s="11">
        <v>7</v>
      </c>
    </row>
    <row r="57" spans="1:21" ht="15.75" x14ac:dyDescent="0.25">
      <c r="A57" s="46">
        <v>50</v>
      </c>
      <c r="B57" s="20" t="s">
        <v>649</v>
      </c>
      <c r="C57" s="12">
        <v>0</v>
      </c>
      <c r="D57" s="12">
        <v>0</v>
      </c>
      <c r="E57" s="12">
        <v>0</v>
      </c>
      <c r="F57" s="11">
        <v>0</v>
      </c>
      <c r="G57" s="12">
        <v>0</v>
      </c>
      <c r="H57" s="12">
        <v>0</v>
      </c>
      <c r="I57" s="11">
        <v>0</v>
      </c>
      <c r="J57" s="12">
        <f t="shared" si="5"/>
        <v>0</v>
      </c>
      <c r="K57" s="17">
        <f t="shared" si="1"/>
        <v>0</v>
      </c>
      <c r="L57" s="81">
        <v>0</v>
      </c>
      <c r="M57" s="81">
        <f t="shared" si="2"/>
        <v>0</v>
      </c>
      <c r="N57" s="81"/>
      <c r="O57" s="81">
        <f t="shared" si="3"/>
        <v>0</v>
      </c>
      <c r="P57" s="48" t="str">
        <f t="shared" si="4"/>
        <v>Tidak Lulus</v>
      </c>
      <c r="Q57" s="11">
        <v>7</v>
      </c>
      <c r="U57">
        <v>1</v>
      </c>
    </row>
    <row r="58" spans="1:21" ht="15.75" x14ac:dyDescent="0.25">
      <c r="A58" s="46">
        <v>51</v>
      </c>
      <c r="B58" s="20" t="s">
        <v>650</v>
      </c>
      <c r="C58" s="12">
        <v>95</v>
      </c>
      <c r="D58" s="12">
        <v>95</v>
      </c>
      <c r="E58" s="12">
        <v>85</v>
      </c>
      <c r="F58" s="11">
        <v>100</v>
      </c>
      <c r="G58" s="12">
        <v>85</v>
      </c>
      <c r="H58" s="12">
        <v>80</v>
      </c>
      <c r="I58" s="11">
        <v>90</v>
      </c>
      <c r="J58" s="12">
        <f t="shared" si="5"/>
        <v>630</v>
      </c>
      <c r="K58" s="17">
        <f t="shared" si="1"/>
        <v>90</v>
      </c>
      <c r="L58" s="81">
        <v>1</v>
      </c>
      <c r="M58" s="81">
        <f t="shared" si="2"/>
        <v>94</v>
      </c>
      <c r="N58" s="81"/>
      <c r="O58" s="81">
        <f t="shared" si="3"/>
        <v>94</v>
      </c>
      <c r="P58" s="48" t="str">
        <f t="shared" si="4"/>
        <v>Lulus</v>
      </c>
      <c r="Q58" s="11">
        <v>7</v>
      </c>
    </row>
    <row r="59" spans="1:21" ht="15.75" x14ac:dyDescent="0.25">
      <c r="A59" s="46">
        <v>52</v>
      </c>
      <c r="B59" s="20" t="s">
        <v>651</v>
      </c>
      <c r="C59" s="12">
        <v>85</v>
      </c>
      <c r="D59" s="12">
        <v>85</v>
      </c>
      <c r="E59" s="12">
        <v>85</v>
      </c>
      <c r="F59" s="11">
        <v>85</v>
      </c>
      <c r="G59" s="12">
        <v>85</v>
      </c>
      <c r="H59" s="12">
        <v>90</v>
      </c>
      <c r="I59" s="11">
        <v>70</v>
      </c>
      <c r="J59" s="12">
        <f t="shared" si="5"/>
        <v>585</v>
      </c>
      <c r="K59" s="17">
        <f t="shared" si="1"/>
        <v>83.571428571428569</v>
      </c>
      <c r="L59" s="81">
        <v>1</v>
      </c>
      <c r="M59" s="81">
        <f t="shared" si="2"/>
        <v>90.142857142857139</v>
      </c>
      <c r="N59" s="81"/>
      <c r="O59" s="81">
        <f t="shared" si="3"/>
        <v>90.142857142857139</v>
      </c>
      <c r="P59" s="48" t="str">
        <f t="shared" si="4"/>
        <v>Lulus</v>
      </c>
      <c r="Q59" s="11">
        <v>7</v>
      </c>
    </row>
    <row r="60" spans="1:21" ht="15.75" x14ac:dyDescent="0.25">
      <c r="A60" s="46">
        <v>53</v>
      </c>
      <c r="B60" s="20" t="s">
        <v>652</v>
      </c>
      <c r="C60" s="12">
        <v>0</v>
      </c>
      <c r="D60" s="12">
        <v>0</v>
      </c>
      <c r="E60" s="12">
        <v>0</v>
      </c>
      <c r="F60" s="11">
        <v>0</v>
      </c>
      <c r="G60" s="12">
        <v>0</v>
      </c>
      <c r="H60" s="12">
        <v>0</v>
      </c>
      <c r="I60" s="11">
        <v>80</v>
      </c>
      <c r="J60" s="12">
        <f t="shared" si="5"/>
        <v>80</v>
      </c>
      <c r="K60" s="17">
        <f t="shared" si="1"/>
        <v>11.428571428571429</v>
      </c>
      <c r="L60" s="81">
        <v>1</v>
      </c>
      <c r="M60" s="81">
        <f t="shared" si="2"/>
        <v>46.857142857142861</v>
      </c>
      <c r="N60" s="81"/>
      <c r="O60" s="81">
        <f t="shared" si="3"/>
        <v>46.857142857142861</v>
      </c>
      <c r="P60" s="48" t="str">
        <f t="shared" si="4"/>
        <v>Tidak Lulus</v>
      </c>
      <c r="Q60" s="11">
        <v>7</v>
      </c>
      <c r="U60">
        <v>1</v>
      </c>
    </row>
    <row r="61" spans="1:21" ht="15.75" x14ac:dyDescent="0.25">
      <c r="A61" s="46">
        <v>54</v>
      </c>
      <c r="B61" s="20" t="s">
        <v>653</v>
      </c>
      <c r="C61" s="12">
        <v>85</v>
      </c>
      <c r="D61" s="12">
        <v>90</v>
      </c>
      <c r="E61" s="12">
        <v>85</v>
      </c>
      <c r="F61" s="11">
        <v>85</v>
      </c>
      <c r="G61" s="12">
        <v>85</v>
      </c>
      <c r="H61" s="12">
        <v>70</v>
      </c>
      <c r="I61" s="11">
        <v>30</v>
      </c>
      <c r="J61" s="12">
        <f t="shared" si="5"/>
        <v>530</v>
      </c>
      <c r="K61" s="17">
        <f t="shared" si="1"/>
        <v>75.714285714285708</v>
      </c>
      <c r="L61" s="81">
        <v>1</v>
      </c>
      <c r="M61" s="81">
        <f t="shared" si="2"/>
        <v>85.428571428571416</v>
      </c>
      <c r="N61" s="81"/>
      <c r="O61" s="81">
        <f t="shared" si="3"/>
        <v>85.428571428571416</v>
      </c>
      <c r="P61" s="48" t="str">
        <f t="shared" si="4"/>
        <v>Lulus</v>
      </c>
      <c r="Q61" s="11">
        <v>7</v>
      </c>
    </row>
    <row r="62" spans="1:21" ht="15.75" x14ac:dyDescent="0.25">
      <c r="A62" s="46">
        <v>55</v>
      </c>
      <c r="B62" s="20" t="s">
        <v>654</v>
      </c>
      <c r="C62" s="12">
        <v>75</v>
      </c>
      <c r="D62" s="12">
        <v>70</v>
      </c>
      <c r="E62" s="12">
        <v>80</v>
      </c>
      <c r="F62" s="11">
        <v>80</v>
      </c>
      <c r="G62" s="12">
        <v>90</v>
      </c>
      <c r="H62" s="12">
        <v>75</v>
      </c>
      <c r="I62" s="11">
        <v>50</v>
      </c>
      <c r="J62" s="12">
        <f t="shared" si="5"/>
        <v>520</v>
      </c>
      <c r="K62" s="17">
        <f t="shared" si="1"/>
        <v>74.285714285714292</v>
      </c>
      <c r="L62" s="81">
        <v>1</v>
      </c>
      <c r="M62" s="81">
        <f t="shared" si="2"/>
        <v>84.571428571428584</v>
      </c>
      <c r="N62" s="81"/>
      <c r="O62" s="81">
        <f t="shared" si="3"/>
        <v>84.571428571428584</v>
      </c>
      <c r="P62" s="48" t="str">
        <f t="shared" si="4"/>
        <v>Lulus</v>
      </c>
      <c r="Q62" s="11">
        <v>7</v>
      </c>
    </row>
    <row r="63" spans="1:21" ht="15.75" x14ac:dyDescent="0.25">
      <c r="A63" s="46">
        <v>56</v>
      </c>
      <c r="B63" s="20" t="s">
        <v>655</v>
      </c>
      <c r="C63" s="12">
        <v>100</v>
      </c>
      <c r="D63" s="12">
        <v>95</v>
      </c>
      <c r="E63" s="12">
        <v>80</v>
      </c>
      <c r="F63" s="11">
        <v>90</v>
      </c>
      <c r="G63" s="12">
        <v>90</v>
      </c>
      <c r="H63" s="12">
        <v>95</v>
      </c>
      <c r="I63" s="11">
        <v>0</v>
      </c>
      <c r="J63" s="12">
        <f t="shared" si="5"/>
        <v>550</v>
      </c>
      <c r="K63" s="17">
        <f t="shared" si="1"/>
        <v>78.571428571428569</v>
      </c>
      <c r="L63" s="81">
        <v>1</v>
      </c>
      <c r="M63" s="81">
        <f t="shared" si="2"/>
        <v>87.142857142857139</v>
      </c>
      <c r="N63" s="81"/>
      <c r="O63" s="81">
        <f t="shared" si="3"/>
        <v>87.142857142857139</v>
      </c>
      <c r="P63" s="48" t="str">
        <f t="shared" si="4"/>
        <v>Lulus</v>
      </c>
      <c r="Q63" s="11">
        <v>7</v>
      </c>
    </row>
    <row r="64" spans="1:21" ht="15.75" x14ac:dyDescent="0.25">
      <c r="A64" s="46">
        <v>57</v>
      </c>
      <c r="B64" s="20" t="s">
        <v>656</v>
      </c>
      <c r="C64" s="12">
        <v>100</v>
      </c>
      <c r="D64" s="12">
        <v>95</v>
      </c>
      <c r="E64" s="12">
        <v>95</v>
      </c>
      <c r="F64" s="11">
        <v>95</v>
      </c>
      <c r="G64" s="12">
        <v>100</v>
      </c>
      <c r="H64" s="12">
        <v>90</v>
      </c>
      <c r="I64" s="11">
        <v>0</v>
      </c>
      <c r="J64" s="12">
        <f t="shared" si="5"/>
        <v>575</v>
      </c>
      <c r="K64" s="17">
        <f t="shared" si="1"/>
        <v>82.142857142857139</v>
      </c>
      <c r="L64" s="81">
        <v>1</v>
      </c>
      <c r="M64" s="81">
        <f t="shared" si="2"/>
        <v>89.285714285714278</v>
      </c>
      <c r="N64" s="81"/>
      <c r="O64" s="81">
        <f t="shared" si="3"/>
        <v>89.285714285714278</v>
      </c>
      <c r="P64" s="48" t="str">
        <f t="shared" si="4"/>
        <v>Lulus</v>
      </c>
      <c r="Q64" s="11">
        <v>7</v>
      </c>
    </row>
    <row r="65" spans="1:21" ht="15.75" x14ac:dyDescent="0.25">
      <c r="A65" s="46">
        <v>58</v>
      </c>
      <c r="B65" s="20" t="s">
        <v>657</v>
      </c>
      <c r="C65" s="12">
        <v>89</v>
      </c>
      <c r="D65" s="12">
        <v>85</v>
      </c>
      <c r="E65" s="12">
        <v>90</v>
      </c>
      <c r="F65" s="11">
        <v>100</v>
      </c>
      <c r="G65" s="12">
        <v>90</v>
      </c>
      <c r="H65" s="12">
        <v>95</v>
      </c>
      <c r="I65" s="11">
        <v>75</v>
      </c>
      <c r="J65" s="12">
        <f t="shared" si="5"/>
        <v>624</v>
      </c>
      <c r="K65" s="17">
        <f t="shared" si="1"/>
        <v>89.142857142857139</v>
      </c>
      <c r="L65" s="81">
        <v>1</v>
      </c>
      <c r="M65" s="81">
        <f t="shared" si="2"/>
        <v>93.485714285714295</v>
      </c>
      <c r="N65" s="81"/>
      <c r="O65" s="81">
        <f t="shared" si="3"/>
        <v>93.485714285714295</v>
      </c>
      <c r="P65" s="48" t="str">
        <f t="shared" si="4"/>
        <v>Lulus</v>
      </c>
      <c r="Q65" s="11">
        <v>7</v>
      </c>
    </row>
    <row r="66" spans="1:21" ht="15.75" x14ac:dyDescent="0.25">
      <c r="A66" s="46">
        <v>59</v>
      </c>
      <c r="B66" s="20" t="s">
        <v>658</v>
      </c>
      <c r="C66" s="12">
        <v>100</v>
      </c>
      <c r="D66" s="12">
        <v>95</v>
      </c>
      <c r="E66" s="12">
        <v>80</v>
      </c>
      <c r="F66" s="11">
        <v>85</v>
      </c>
      <c r="G66" s="12">
        <v>80</v>
      </c>
      <c r="H66" s="12">
        <v>90</v>
      </c>
      <c r="I66" s="11">
        <v>0</v>
      </c>
      <c r="J66" s="12">
        <f t="shared" si="5"/>
        <v>530</v>
      </c>
      <c r="K66" s="17">
        <f t="shared" si="1"/>
        <v>75.714285714285708</v>
      </c>
      <c r="L66" s="81">
        <v>1</v>
      </c>
      <c r="M66" s="81">
        <f t="shared" si="2"/>
        <v>85.428571428571416</v>
      </c>
      <c r="N66" s="81"/>
      <c r="O66" s="81">
        <f t="shared" si="3"/>
        <v>85.428571428571416</v>
      </c>
      <c r="P66" s="48" t="str">
        <f t="shared" si="4"/>
        <v>Lulus</v>
      </c>
      <c r="Q66" s="11">
        <v>7</v>
      </c>
    </row>
    <row r="67" spans="1:21" ht="15.75" x14ac:dyDescent="0.25">
      <c r="A67" s="46">
        <v>60</v>
      </c>
      <c r="B67" s="20" t="s">
        <v>659</v>
      </c>
      <c r="C67" s="12">
        <v>80</v>
      </c>
      <c r="D67" s="12">
        <v>95</v>
      </c>
      <c r="E67" s="12">
        <v>85</v>
      </c>
      <c r="F67" s="11">
        <v>100</v>
      </c>
      <c r="G67" s="12">
        <v>100</v>
      </c>
      <c r="H67" s="12">
        <v>90</v>
      </c>
      <c r="I67" s="11">
        <v>85</v>
      </c>
      <c r="J67" s="12">
        <f t="shared" si="5"/>
        <v>635</v>
      </c>
      <c r="K67" s="17">
        <f t="shared" si="1"/>
        <v>90.714285714285708</v>
      </c>
      <c r="L67" s="81">
        <v>1</v>
      </c>
      <c r="M67" s="81">
        <f t="shared" si="2"/>
        <v>94.428571428571416</v>
      </c>
      <c r="N67" s="81"/>
      <c r="O67" s="81">
        <f t="shared" si="3"/>
        <v>94.428571428571416</v>
      </c>
      <c r="P67" s="48" t="str">
        <f t="shared" si="4"/>
        <v>Lulus</v>
      </c>
      <c r="Q67" s="11">
        <v>7</v>
      </c>
    </row>
    <row r="68" spans="1:21" ht="15.75" x14ac:dyDescent="0.25">
      <c r="A68" s="46">
        <v>61</v>
      </c>
      <c r="B68" s="20" t="s">
        <v>660</v>
      </c>
      <c r="C68" s="12">
        <v>80</v>
      </c>
      <c r="D68" s="12">
        <v>80</v>
      </c>
      <c r="E68" s="12">
        <v>80</v>
      </c>
      <c r="F68" s="11">
        <v>85</v>
      </c>
      <c r="G68" s="12">
        <v>90</v>
      </c>
      <c r="H68" s="12">
        <v>85</v>
      </c>
      <c r="I68" s="11">
        <v>70</v>
      </c>
      <c r="J68" s="12">
        <f t="shared" si="5"/>
        <v>570</v>
      </c>
      <c r="K68" s="17">
        <f t="shared" si="1"/>
        <v>81.428571428571431</v>
      </c>
      <c r="L68" s="81">
        <v>1</v>
      </c>
      <c r="M68" s="81">
        <f t="shared" si="2"/>
        <v>88.857142857142861</v>
      </c>
      <c r="N68" s="81"/>
      <c r="O68" s="81">
        <f t="shared" si="3"/>
        <v>88.857142857142861</v>
      </c>
      <c r="P68" s="48" t="str">
        <f t="shared" si="4"/>
        <v>Lulus</v>
      </c>
      <c r="Q68" s="11">
        <v>7</v>
      </c>
    </row>
    <row r="69" spans="1:21" ht="15.75" x14ac:dyDescent="0.25">
      <c r="A69" s="46">
        <v>62</v>
      </c>
      <c r="B69" s="20" t="s">
        <v>661</v>
      </c>
      <c r="C69" s="12">
        <v>85</v>
      </c>
      <c r="D69" s="12">
        <v>90</v>
      </c>
      <c r="E69" s="12">
        <v>85</v>
      </c>
      <c r="F69" s="11">
        <v>90</v>
      </c>
      <c r="G69" s="12">
        <v>95</v>
      </c>
      <c r="H69" s="12">
        <v>95</v>
      </c>
      <c r="I69" s="11">
        <v>85</v>
      </c>
      <c r="J69" s="12">
        <f t="shared" si="5"/>
        <v>625</v>
      </c>
      <c r="K69" s="17">
        <f t="shared" si="1"/>
        <v>89.285714285714292</v>
      </c>
      <c r="L69" s="81">
        <v>1</v>
      </c>
      <c r="M69" s="81">
        <f t="shared" si="2"/>
        <v>93.571428571428584</v>
      </c>
      <c r="N69" s="81"/>
      <c r="O69" s="81">
        <f t="shared" si="3"/>
        <v>93.571428571428584</v>
      </c>
      <c r="P69" s="48" t="str">
        <f t="shared" si="4"/>
        <v>Lulus</v>
      </c>
      <c r="Q69" s="11">
        <v>7</v>
      </c>
    </row>
    <row r="70" spans="1:21" ht="15.75" x14ac:dyDescent="0.25">
      <c r="A70" s="46">
        <v>63</v>
      </c>
      <c r="B70" s="20" t="s">
        <v>662</v>
      </c>
      <c r="C70" s="12">
        <v>90</v>
      </c>
      <c r="D70" s="12">
        <v>95</v>
      </c>
      <c r="E70" s="12">
        <v>85</v>
      </c>
      <c r="F70" s="11">
        <v>95</v>
      </c>
      <c r="G70" s="12">
        <v>85</v>
      </c>
      <c r="H70" s="12">
        <v>75</v>
      </c>
      <c r="I70" s="11">
        <v>75</v>
      </c>
      <c r="J70" s="12">
        <f t="shared" si="5"/>
        <v>600</v>
      </c>
      <c r="K70" s="17">
        <f t="shared" si="1"/>
        <v>85.714285714285708</v>
      </c>
      <c r="L70" s="81">
        <v>1</v>
      </c>
      <c r="M70" s="81">
        <f t="shared" si="2"/>
        <v>91.428571428571416</v>
      </c>
      <c r="N70" s="81"/>
      <c r="O70" s="81">
        <f t="shared" si="3"/>
        <v>91.428571428571416</v>
      </c>
      <c r="P70" s="48" t="str">
        <f t="shared" si="4"/>
        <v>Lulus</v>
      </c>
      <c r="Q70" s="11">
        <v>7</v>
      </c>
    </row>
    <row r="71" spans="1:21" ht="15.75" x14ac:dyDescent="0.25">
      <c r="A71" s="46">
        <v>64</v>
      </c>
      <c r="B71" s="20" t="s">
        <v>663</v>
      </c>
      <c r="C71" s="12">
        <v>85</v>
      </c>
      <c r="D71" s="12">
        <v>70</v>
      </c>
      <c r="E71" s="12">
        <v>80</v>
      </c>
      <c r="F71" s="11">
        <v>65</v>
      </c>
      <c r="G71" s="12">
        <v>90</v>
      </c>
      <c r="H71" s="12">
        <v>65</v>
      </c>
      <c r="I71" s="11">
        <v>75</v>
      </c>
      <c r="J71" s="12">
        <f t="shared" si="5"/>
        <v>530</v>
      </c>
      <c r="K71" s="17">
        <f t="shared" si="1"/>
        <v>75.714285714285708</v>
      </c>
      <c r="L71" s="81">
        <v>1</v>
      </c>
      <c r="M71" s="81">
        <f t="shared" si="2"/>
        <v>85.428571428571416</v>
      </c>
      <c r="N71" s="81"/>
      <c r="O71" s="81">
        <f t="shared" si="3"/>
        <v>85.428571428571416</v>
      </c>
      <c r="P71" s="48" t="str">
        <f t="shared" si="4"/>
        <v>Lulus</v>
      </c>
      <c r="Q71" s="11">
        <v>7</v>
      </c>
    </row>
    <row r="72" spans="1:21" ht="15.75" x14ac:dyDescent="0.25">
      <c r="A72" s="46">
        <v>65</v>
      </c>
      <c r="B72" s="20" t="s">
        <v>631</v>
      </c>
      <c r="C72" s="12">
        <v>85</v>
      </c>
      <c r="D72" s="12">
        <v>75</v>
      </c>
      <c r="E72" s="12">
        <v>70</v>
      </c>
      <c r="F72" s="11">
        <v>75</v>
      </c>
      <c r="G72" s="12">
        <v>95</v>
      </c>
      <c r="H72" s="12">
        <v>95</v>
      </c>
      <c r="I72" s="11">
        <v>70</v>
      </c>
      <c r="J72" s="12">
        <f t="shared" si="5"/>
        <v>565</v>
      </c>
      <c r="K72" s="17">
        <f t="shared" si="1"/>
        <v>80.714285714285708</v>
      </c>
      <c r="L72" s="81">
        <v>1</v>
      </c>
      <c r="M72" s="81">
        <f t="shared" si="2"/>
        <v>88.428571428571416</v>
      </c>
      <c r="N72" s="81"/>
      <c r="O72" s="81">
        <f t="shared" si="3"/>
        <v>88.428571428571416</v>
      </c>
      <c r="P72" s="48" t="str">
        <f t="shared" si="4"/>
        <v>Lulus</v>
      </c>
      <c r="Q72" s="11">
        <v>7</v>
      </c>
    </row>
    <row r="73" spans="1:21" ht="15.75" x14ac:dyDescent="0.25">
      <c r="A73" s="46">
        <v>66</v>
      </c>
      <c r="B73" s="20" t="s">
        <v>664</v>
      </c>
      <c r="C73" s="12">
        <v>90</v>
      </c>
      <c r="D73" s="12">
        <v>90</v>
      </c>
      <c r="E73" s="12">
        <v>85</v>
      </c>
      <c r="F73" s="11">
        <v>95</v>
      </c>
      <c r="G73" s="12">
        <v>100</v>
      </c>
      <c r="H73" s="12">
        <v>90</v>
      </c>
      <c r="I73" s="11">
        <v>75</v>
      </c>
      <c r="J73" s="12">
        <f t="shared" ref="J73:J80" si="6">SUM(C73:I73)</f>
        <v>625</v>
      </c>
      <c r="K73" s="17">
        <f t="shared" ref="K73:K80" si="7">J73/Q73</f>
        <v>89.285714285714292</v>
      </c>
      <c r="L73" s="81">
        <v>1</v>
      </c>
      <c r="M73" s="81">
        <f t="shared" ref="M73:M80" si="8">((K73*60)/100)+(L73*40)</f>
        <v>93.571428571428584</v>
      </c>
      <c r="N73" s="81"/>
      <c r="O73" s="81">
        <f t="shared" ref="O73:O80" si="9">M73-N73</f>
        <v>93.571428571428584</v>
      </c>
      <c r="P73" s="48" t="str">
        <f t="shared" ref="P73:P80" si="10">IF(O73&gt;=55,"Lulus","Tidak Lulus")</f>
        <v>Lulus</v>
      </c>
      <c r="Q73" s="11">
        <v>7</v>
      </c>
    </row>
    <row r="74" spans="1:21" ht="15.75" x14ac:dyDescent="0.25">
      <c r="A74" s="46">
        <v>67</v>
      </c>
      <c r="B74" s="20" t="s">
        <v>665</v>
      </c>
      <c r="C74" s="12">
        <v>85</v>
      </c>
      <c r="D74" s="12">
        <v>75</v>
      </c>
      <c r="E74" s="12">
        <v>85</v>
      </c>
      <c r="F74" s="11">
        <v>95</v>
      </c>
      <c r="G74" s="12">
        <v>90</v>
      </c>
      <c r="H74" s="12">
        <v>90</v>
      </c>
      <c r="I74" s="11">
        <v>50</v>
      </c>
      <c r="J74" s="12">
        <f t="shared" si="6"/>
        <v>570</v>
      </c>
      <c r="K74" s="17">
        <f t="shared" si="7"/>
        <v>81.428571428571431</v>
      </c>
      <c r="L74" s="81">
        <v>1</v>
      </c>
      <c r="M74" s="81">
        <f t="shared" si="8"/>
        <v>88.857142857142861</v>
      </c>
      <c r="N74" s="81"/>
      <c r="O74" s="81">
        <f t="shared" si="9"/>
        <v>88.857142857142861</v>
      </c>
      <c r="P74" s="48" t="str">
        <f t="shared" si="10"/>
        <v>Lulus</v>
      </c>
      <c r="Q74" s="11">
        <v>7</v>
      </c>
    </row>
    <row r="75" spans="1:21" ht="15.75" x14ac:dyDescent="0.25">
      <c r="A75" s="46">
        <v>68</v>
      </c>
      <c r="B75" s="20" t="s">
        <v>666</v>
      </c>
      <c r="C75" s="12">
        <v>90</v>
      </c>
      <c r="D75" s="12">
        <v>90</v>
      </c>
      <c r="E75" s="12">
        <v>90</v>
      </c>
      <c r="F75" s="11">
        <v>90</v>
      </c>
      <c r="G75" s="12">
        <v>90</v>
      </c>
      <c r="H75" s="12">
        <v>85</v>
      </c>
      <c r="I75" s="11">
        <v>75</v>
      </c>
      <c r="J75" s="12">
        <f t="shared" si="6"/>
        <v>610</v>
      </c>
      <c r="K75" s="17">
        <f t="shared" si="7"/>
        <v>87.142857142857139</v>
      </c>
      <c r="L75" s="81">
        <v>1</v>
      </c>
      <c r="M75" s="81">
        <f t="shared" si="8"/>
        <v>92.285714285714278</v>
      </c>
      <c r="N75" s="81"/>
      <c r="O75" s="81">
        <f t="shared" si="9"/>
        <v>92.285714285714278</v>
      </c>
      <c r="P75" s="48" t="str">
        <f t="shared" si="10"/>
        <v>Lulus</v>
      </c>
      <c r="Q75" s="11">
        <v>7</v>
      </c>
    </row>
    <row r="76" spans="1:21" ht="15.75" x14ac:dyDescent="0.25">
      <c r="A76" s="46">
        <v>69</v>
      </c>
      <c r="B76" s="20" t="s">
        <v>667</v>
      </c>
      <c r="C76" s="12">
        <v>80</v>
      </c>
      <c r="D76" s="12">
        <v>85</v>
      </c>
      <c r="E76" s="12">
        <v>80</v>
      </c>
      <c r="F76" s="11">
        <v>85</v>
      </c>
      <c r="G76" s="12">
        <v>90</v>
      </c>
      <c r="H76" s="12">
        <v>85</v>
      </c>
      <c r="I76" s="11">
        <v>80</v>
      </c>
      <c r="J76" s="12">
        <f t="shared" si="6"/>
        <v>585</v>
      </c>
      <c r="K76" s="17">
        <f t="shared" si="7"/>
        <v>83.571428571428569</v>
      </c>
      <c r="L76" s="81">
        <v>1</v>
      </c>
      <c r="M76" s="81">
        <f t="shared" si="8"/>
        <v>90.142857142857139</v>
      </c>
      <c r="N76" s="81"/>
      <c r="O76" s="81">
        <f t="shared" si="9"/>
        <v>90.142857142857139</v>
      </c>
      <c r="P76" s="48" t="str">
        <f t="shared" si="10"/>
        <v>Lulus</v>
      </c>
      <c r="Q76" s="11">
        <v>7</v>
      </c>
    </row>
    <row r="77" spans="1:21" ht="15.75" x14ac:dyDescent="0.25">
      <c r="A77" s="46">
        <v>70</v>
      </c>
      <c r="B77" s="20" t="s">
        <v>668</v>
      </c>
      <c r="C77" s="12">
        <v>0</v>
      </c>
      <c r="D77" s="12">
        <v>0</v>
      </c>
      <c r="E77" s="12">
        <v>0</v>
      </c>
      <c r="F77" s="11">
        <v>0</v>
      </c>
      <c r="G77" s="12">
        <v>0</v>
      </c>
      <c r="H77" s="12">
        <v>0</v>
      </c>
      <c r="I77" s="11">
        <v>0</v>
      </c>
      <c r="J77" s="12">
        <f t="shared" si="6"/>
        <v>0</v>
      </c>
      <c r="K77" s="17">
        <f t="shared" si="7"/>
        <v>0</v>
      </c>
      <c r="L77" s="81">
        <v>0</v>
      </c>
      <c r="M77" s="81">
        <f t="shared" si="8"/>
        <v>0</v>
      </c>
      <c r="N77" s="81"/>
      <c r="O77" s="81">
        <f t="shared" si="9"/>
        <v>0</v>
      </c>
      <c r="P77" s="48" t="str">
        <f t="shared" si="10"/>
        <v>Tidak Lulus</v>
      </c>
      <c r="Q77" s="11">
        <v>7</v>
      </c>
      <c r="U77">
        <v>1</v>
      </c>
    </row>
    <row r="78" spans="1:21" ht="15.75" x14ac:dyDescent="0.25">
      <c r="A78" s="46">
        <v>71</v>
      </c>
      <c r="B78" s="30" t="s">
        <v>669</v>
      </c>
      <c r="C78" s="12">
        <v>80</v>
      </c>
      <c r="D78" s="12">
        <v>90</v>
      </c>
      <c r="E78" s="12">
        <v>80</v>
      </c>
      <c r="F78" s="11">
        <v>90</v>
      </c>
      <c r="G78" s="12">
        <v>90</v>
      </c>
      <c r="H78" s="12">
        <v>90</v>
      </c>
      <c r="I78" s="11">
        <v>80</v>
      </c>
      <c r="J78" s="12">
        <f t="shared" si="6"/>
        <v>600</v>
      </c>
      <c r="K78" s="17">
        <f t="shared" si="7"/>
        <v>85.714285714285708</v>
      </c>
      <c r="L78" s="81">
        <v>1</v>
      </c>
      <c r="M78" s="81">
        <f t="shared" si="8"/>
        <v>91.428571428571416</v>
      </c>
      <c r="N78" s="81"/>
      <c r="O78" s="81">
        <f t="shared" si="9"/>
        <v>91.428571428571416</v>
      </c>
      <c r="P78" s="48" t="str">
        <f t="shared" si="10"/>
        <v>Lulus</v>
      </c>
      <c r="Q78" s="11">
        <v>7</v>
      </c>
    </row>
    <row r="79" spans="1:21" ht="15.75" x14ac:dyDescent="0.25">
      <c r="A79" s="46">
        <v>72</v>
      </c>
      <c r="B79" s="30" t="s">
        <v>670</v>
      </c>
      <c r="C79" s="12">
        <v>85</v>
      </c>
      <c r="D79" s="12">
        <v>95</v>
      </c>
      <c r="E79" s="12">
        <v>95</v>
      </c>
      <c r="F79" s="11">
        <v>100</v>
      </c>
      <c r="G79" s="12">
        <v>90</v>
      </c>
      <c r="H79" s="12">
        <v>85</v>
      </c>
      <c r="I79" s="11">
        <v>70</v>
      </c>
      <c r="J79" s="12">
        <f t="shared" si="6"/>
        <v>620</v>
      </c>
      <c r="K79" s="17">
        <f t="shared" si="7"/>
        <v>88.571428571428569</v>
      </c>
      <c r="L79" s="81">
        <v>1</v>
      </c>
      <c r="M79" s="81">
        <f t="shared" si="8"/>
        <v>93.142857142857139</v>
      </c>
      <c r="N79" s="81"/>
      <c r="O79" s="81">
        <f t="shared" si="9"/>
        <v>93.142857142857139</v>
      </c>
      <c r="P79" s="48" t="str">
        <f t="shared" si="10"/>
        <v>Lulus</v>
      </c>
      <c r="Q79" s="11">
        <v>7</v>
      </c>
    </row>
    <row r="80" spans="1:21" ht="15.75" x14ac:dyDescent="0.25">
      <c r="A80" s="46">
        <v>73</v>
      </c>
      <c r="B80" s="30" t="s">
        <v>671</v>
      </c>
      <c r="C80" s="12">
        <v>80</v>
      </c>
      <c r="D80" s="12">
        <v>95</v>
      </c>
      <c r="E80" s="12">
        <v>85</v>
      </c>
      <c r="F80" s="11">
        <v>90</v>
      </c>
      <c r="G80" s="12">
        <v>95</v>
      </c>
      <c r="H80" s="12">
        <v>80</v>
      </c>
      <c r="I80" s="11">
        <v>90</v>
      </c>
      <c r="J80" s="12">
        <f t="shared" si="6"/>
        <v>615</v>
      </c>
      <c r="K80" s="17">
        <f t="shared" si="7"/>
        <v>87.857142857142861</v>
      </c>
      <c r="L80" s="81">
        <v>1</v>
      </c>
      <c r="M80" s="81">
        <f t="shared" si="8"/>
        <v>92.714285714285722</v>
      </c>
      <c r="N80" s="81"/>
      <c r="O80" s="81">
        <f t="shared" si="9"/>
        <v>92.714285714285722</v>
      </c>
      <c r="P80" s="48" t="str">
        <f t="shared" si="10"/>
        <v>Lulus</v>
      </c>
      <c r="Q80" s="11">
        <v>7</v>
      </c>
    </row>
    <row r="81" spans="3:21" x14ac:dyDescent="0.25">
      <c r="C81" s="1"/>
      <c r="D81" s="1"/>
      <c r="E81" s="1"/>
      <c r="F81" s="1"/>
      <c r="G81" s="1"/>
      <c r="H81" s="1"/>
      <c r="I81" s="2"/>
      <c r="J81" s="1"/>
      <c r="K81" s="1"/>
      <c r="L81" s="4"/>
      <c r="M81" s="4"/>
      <c r="N81" s="4"/>
      <c r="O81" s="4"/>
      <c r="U81">
        <f>SUM(U8:U80)</f>
        <v>11</v>
      </c>
    </row>
  </sheetData>
  <sheetProtection algorithmName="SHA-512" hashValue="/Of4MWYxlrvi0feSkrWx6+Rh13TqNIfcGA0O5MVc60B1wETUZl3QRmwAtFgMopVpUnsU0CyX+BIDp3FgETCaUw==" saltValue="PAK9SIJYaKQYyL1uMmaoLw==" spinCount="100000" sheet="1" objects="1" scenarios="1"/>
  <sortState ref="A9:J80">
    <sortCondition ref="A9:A80"/>
  </sortState>
  <mergeCells count="7">
    <mergeCell ref="C6:I6"/>
    <mergeCell ref="J6:J7"/>
    <mergeCell ref="K6:K7"/>
    <mergeCell ref="A1:P1"/>
    <mergeCell ref="A2:P2"/>
    <mergeCell ref="A3:P3"/>
    <mergeCell ref="A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Ton 1</vt:lpstr>
      <vt:lpstr>TON 2</vt:lpstr>
      <vt:lpstr>TON 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Lenovo7</dc:creator>
  <cp:lastModifiedBy>Mila PC</cp:lastModifiedBy>
  <dcterms:created xsi:type="dcterms:W3CDTF">2017-08-20T11:46:37Z</dcterms:created>
  <dcterms:modified xsi:type="dcterms:W3CDTF">2017-11-03T13:28:14Z</dcterms:modified>
</cp:coreProperties>
</file>